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wufs\share\showa\kyogaku-center\kyoumu\学事\RXACCESS\単位認定願_編入等\"/>
    </mc:Choice>
  </mc:AlternateContent>
  <xr:revisionPtr revIDLastSave="0" documentId="8_{737880ED-4679-4DFF-9E4C-817A89E00B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情報" sheetId="1" r:id="rId1"/>
    <sheet name="認定単位" sheetId="2" r:id="rId2"/>
    <sheet name="認定科目" sheetId="3" r:id="rId3"/>
    <sheet name="希望資格" sheetId="7" state="hidden" r:id="rId4"/>
  </sheets>
  <definedNames>
    <definedName name="_xlnm.Print_Titles" localSheetId="1">認定単位!$1:$2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2" i="2" l="1"/>
  <c r="F102" i="2"/>
  <c r="E102" i="2"/>
  <c r="D102" i="2"/>
  <c r="C102" i="2"/>
  <c r="G101" i="2"/>
  <c r="F101" i="2"/>
  <c r="E101" i="2"/>
  <c r="D101" i="2"/>
  <c r="C101" i="2"/>
  <c r="G100" i="2"/>
  <c r="F100" i="2"/>
  <c r="E100" i="2"/>
  <c r="D100" i="2"/>
  <c r="C100" i="2"/>
  <c r="G99" i="2"/>
  <c r="F99" i="2"/>
  <c r="E99" i="2"/>
  <c r="D99" i="2"/>
  <c r="C99" i="2"/>
  <c r="G98" i="2"/>
  <c r="F98" i="2"/>
  <c r="E98" i="2"/>
  <c r="D98" i="2"/>
  <c r="C98" i="2"/>
  <c r="G97" i="2"/>
  <c r="F97" i="2"/>
  <c r="E97" i="2"/>
  <c r="D97" i="2"/>
  <c r="C97" i="2"/>
  <c r="G96" i="2"/>
  <c r="F96" i="2"/>
  <c r="E96" i="2"/>
  <c r="D96" i="2"/>
  <c r="C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G92" i="2"/>
  <c r="F92" i="2"/>
  <c r="E92" i="2"/>
  <c r="D92" i="2"/>
  <c r="C92" i="2"/>
  <c r="G91" i="2"/>
  <c r="F91" i="2"/>
  <c r="E91" i="2"/>
  <c r="D91" i="2"/>
  <c r="C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F82" i="2"/>
  <c r="E82" i="2"/>
  <c r="D82" i="2"/>
  <c r="C82" i="2"/>
  <c r="G81" i="2"/>
  <c r="F81" i="2"/>
  <c r="E81" i="2"/>
  <c r="D81" i="2"/>
  <c r="C81" i="2"/>
  <c r="G80" i="2"/>
  <c r="F80" i="2"/>
  <c r="E80" i="2"/>
  <c r="D80" i="2"/>
  <c r="C80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C5" i="2"/>
  <c r="F10" i="2"/>
  <c r="A1" i="2"/>
  <c r="F3" i="2" l="1"/>
  <c r="C25" i="2"/>
  <c r="G45" i="2"/>
  <c r="G9" i="2"/>
  <c r="C24" i="2"/>
  <c r="E7" i="2"/>
  <c r="F46" i="2"/>
  <c r="D32" i="2"/>
  <c r="F38" i="2"/>
  <c r="C17" i="2"/>
  <c r="E38" i="2"/>
  <c r="F9" i="2"/>
  <c r="C31" i="2"/>
  <c r="E9" i="2"/>
  <c r="C37" i="2"/>
  <c r="D8" i="2"/>
  <c r="E43" i="2"/>
  <c r="C29" i="2"/>
  <c r="E50" i="2"/>
  <c r="G28" i="2"/>
  <c r="E14" i="2"/>
  <c r="C43" i="2"/>
  <c r="G35" i="2"/>
  <c r="F28" i="2"/>
  <c r="E21" i="2"/>
  <c r="D14" i="2"/>
  <c r="C7" i="2"/>
  <c r="E39" i="2"/>
  <c r="G52" i="2"/>
  <c r="D24" i="2"/>
  <c r="F45" i="2"/>
  <c r="G16" i="2"/>
  <c r="E51" i="2"/>
  <c r="G23" i="2"/>
  <c r="G50" i="2"/>
  <c r="G29" i="2"/>
  <c r="E15" i="2"/>
  <c r="D36" i="2"/>
  <c r="F14" i="2"/>
  <c r="C36" i="2"/>
  <c r="F21" i="2"/>
  <c r="D50" i="2"/>
  <c r="C49" i="2"/>
  <c r="G41" i="2"/>
  <c r="F34" i="2"/>
  <c r="E27" i="2"/>
  <c r="D20" i="2"/>
  <c r="C13" i="2"/>
  <c r="G4" i="2"/>
  <c r="D48" i="2"/>
  <c r="C41" i="2"/>
  <c r="G33" i="2"/>
  <c r="F26" i="2"/>
  <c r="E19" i="2"/>
  <c r="D12" i="2"/>
  <c r="F4" i="2"/>
  <c r="D38" i="2"/>
  <c r="G17" i="2"/>
  <c r="E31" i="2"/>
  <c r="F52" i="2"/>
  <c r="D31" i="2"/>
  <c r="E45" i="2"/>
  <c r="F16" i="2"/>
  <c r="D44" i="2"/>
  <c r="F22" i="2"/>
  <c r="F50" i="2"/>
  <c r="G21" i="2"/>
  <c r="D43" i="2"/>
  <c r="D7" i="2"/>
  <c r="C48" i="2"/>
  <c r="G40" i="2"/>
  <c r="F33" i="2"/>
  <c r="E26" i="2"/>
  <c r="D19" i="2"/>
  <c r="C12" i="2"/>
  <c r="E3" i="2"/>
  <c r="G47" i="2"/>
  <c r="F40" i="2"/>
  <c r="E33" i="2"/>
  <c r="D26" i="2"/>
  <c r="C19" i="2"/>
  <c r="G11" i="2"/>
  <c r="F5" i="2"/>
  <c r="G5" i="2"/>
  <c r="D3" i="2"/>
  <c r="C51" i="2"/>
  <c r="F48" i="2"/>
  <c r="D46" i="2"/>
  <c r="G43" i="2"/>
  <c r="E41" i="2"/>
  <c r="C39" i="2"/>
  <c r="F36" i="2"/>
  <c r="D34" i="2"/>
  <c r="G31" i="2"/>
  <c r="E29" i="2"/>
  <c r="C27" i="2"/>
  <c r="F24" i="2"/>
  <c r="D22" i="2"/>
  <c r="G19" i="2"/>
  <c r="E17" i="2"/>
  <c r="C15" i="2"/>
  <c r="F12" i="2"/>
  <c r="D10" i="2"/>
  <c r="G7" i="2"/>
  <c r="E5" i="2"/>
  <c r="E48" i="2"/>
  <c r="C46" i="2"/>
  <c r="F43" i="2"/>
  <c r="D41" i="2"/>
  <c r="G38" i="2"/>
  <c r="E36" i="2"/>
  <c r="C34" i="2"/>
  <c r="F31" i="2"/>
  <c r="D29" i="2"/>
  <c r="G26" i="2"/>
  <c r="E24" i="2"/>
  <c r="C22" i="2"/>
  <c r="F19" i="2"/>
  <c r="D17" i="2"/>
  <c r="G14" i="2"/>
  <c r="E12" i="2"/>
  <c r="C10" i="2"/>
  <c r="F7" i="2"/>
  <c r="D5" i="2"/>
  <c r="E4" i="2"/>
  <c r="D45" i="2"/>
  <c r="F35" i="2"/>
  <c r="C26" i="2"/>
  <c r="E16" i="2"/>
  <c r="D9" i="2"/>
  <c r="D52" i="2"/>
  <c r="G49" i="2"/>
  <c r="E47" i="2"/>
  <c r="C45" i="2"/>
  <c r="F42" i="2"/>
  <c r="D40" i="2"/>
  <c r="G37" i="2"/>
  <c r="E35" i="2"/>
  <c r="C33" i="2"/>
  <c r="F30" i="2"/>
  <c r="D28" i="2"/>
  <c r="G25" i="2"/>
  <c r="E23" i="2"/>
  <c r="C21" i="2"/>
  <c r="F18" i="2"/>
  <c r="D16" i="2"/>
  <c r="G13" i="2"/>
  <c r="E11" i="2"/>
  <c r="C9" i="2"/>
  <c r="F6" i="2"/>
  <c r="D4" i="2"/>
  <c r="C50" i="2"/>
  <c r="F47" i="2"/>
  <c r="C38" i="2"/>
  <c r="E28" i="2"/>
  <c r="G18" i="2"/>
  <c r="G6" i="2"/>
  <c r="C52" i="2"/>
  <c r="F49" i="2"/>
  <c r="D47" i="2"/>
  <c r="G44" i="2"/>
  <c r="E42" i="2"/>
  <c r="C40" i="2"/>
  <c r="F37" i="2"/>
  <c r="D35" i="2"/>
  <c r="G32" i="2"/>
  <c r="E30" i="2"/>
  <c r="C28" i="2"/>
  <c r="F25" i="2"/>
  <c r="D23" i="2"/>
  <c r="G20" i="2"/>
  <c r="E18" i="2"/>
  <c r="C16" i="2"/>
  <c r="F13" i="2"/>
  <c r="D11" i="2"/>
  <c r="G8" i="2"/>
  <c r="E6" i="2"/>
  <c r="C4" i="2"/>
  <c r="E52" i="2"/>
  <c r="E40" i="2"/>
  <c r="G30" i="2"/>
  <c r="D21" i="2"/>
  <c r="C14" i="2"/>
  <c r="G51" i="2"/>
  <c r="E49" i="2"/>
  <c r="C47" i="2"/>
  <c r="F44" i="2"/>
  <c r="D42" i="2"/>
  <c r="G39" i="2"/>
  <c r="E37" i="2"/>
  <c r="C35" i="2"/>
  <c r="F32" i="2"/>
  <c r="D30" i="2"/>
  <c r="G27" i="2"/>
  <c r="E25" i="2"/>
  <c r="C23" i="2"/>
  <c r="F20" i="2"/>
  <c r="D18" i="2"/>
  <c r="G15" i="2"/>
  <c r="E13" i="2"/>
  <c r="C11" i="2"/>
  <c r="F8" i="2"/>
  <c r="D6" i="2"/>
  <c r="G3" i="2"/>
  <c r="B20" i="1" s="1"/>
  <c r="G42" i="2"/>
  <c r="D33" i="2"/>
  <c r="F23" i="2"/>
  <c r="F11" i="2"/>
  <c r="F51" i="2"/>
  <c r="D49" i="2"/>
  <c r="G46" i="2"/>
  <c r="E44" i="2"/>
  <c r="C42" i="2"/>
  <c r="F39" i="2"/>
  <c r="D37" i="2"/>
  <c r="G34" i="2"/>
  <c r="E32" i="2"/>
  <c r="C30" i="2"/>
  <c r="F27" i="2"/>
  <c r="D25" i="2"/>
  <c r="G22" i="2"/>
  <c r="E20" i="2"/>
  <c r="C18" i="2"/>
  <c r="F15" i="2"/>
  <c r="D13" i="2"/>
  <c r="G10" i="2"/>
  <c r="E8" i="2"/>
  <c r="C6" i="2"/>
  <c r="C3" i="2"/>
  <c r="D51" i="2"/>
  <c r="G48" i="2"/>
  <c r="E46" i="2"/>
  <c r="C44" i="2"/>
  <c r="F41" i="2"/>
  <c r="D39" i="2"/>
  <c r="G36" i="2"/>
  <c r="E34" i="2"/>
  <c r="C32" i="2"/>
  <c r="F29" i="2"/>
  <c r="D27" i="2"/>
  <c r="G24" i="2"/>
  <c r="E22" i="2"/>
  <c r="C20" i="2"/>
  <c r="F17" i="2"/>
  <c r="D15" i="2"/>
  <c r="G12" i="2"/>
  <c r="E10" i="2"/>
  <c r="C8" i="2"/>
  <c r="B21" i="1" l="1"/>
  <c r="B22" i="1"/>
</calcChain>
</file>

<file path=xl/sharedStrings.xml><?xml version="1.0" encoding="utf-8"?>
<sst xmlns="http://schemas.openxmlformats.org/spreadsheetml/2006/main" count="501" uniqueCount="168">
  <si>
    <t>学年</t>
    <rPh sb="0" eb="2">
      <t>ガクネン</t>
    </rPh>
    <phoneticPr fontId="2"/>
  </si>
  <si>
    <t>学籍番号</t>
    <rPh sb="0" eb="4">
      <t>ガクセキバンゴウ</t>
    </rPh>
    <phoneticPr fontId="2"/>
  </si>
  <si>
    <t>学生氏名</t>
    <rPh sb="0" eb="2">
      <t>ガクセイ</t>
    </rPh>
    <rPh sb="2" eb="4">
      <t>シメイ</t>
    </rPh>
    <phoneticPr fontId="2"/>
  </si>
  <si>
    <t>種別</t>
    <rPh sb="0" eb="2">
      <t>シュベツ</t>
    </rPh>
    <phoneticPr fontId="2"/>
  </si>
  <si>
    <t>在籍教育機関名</t>
    <phoneticPr fontId="2"/>
  </si>
  <si>
    <t>取得希望資格1</t>
  </si>
  <si>
    <t>取得希望資格2</t>
  </si>
  <si>
    <t>取得希望資格3</t>
  </si>
  <si>
    <t>取得希望資格4</t>
  </si>
  <si>
    <t>取得希望資格5</t>
  </si>
  <si>
    <r>
      <rPr>
        <sz val="11"/>
        <color theme="1"/>
        <rFont val="游ゴシック"/>
        <family val="2"/>
        <charset val="128"/>
      </rPr>
      <t>①</t>
    </r>
    <r>
      <rPr>
        <sz val="11"/>
        <color theme="1"/>
        <rFont val="游ゴシック"/>
        <family val="2"/>
        <scheme val="minor"/>
      </rPr>
      <t>本人情報</t>
    </r>
    <rPh sb="1" eb="3">
      <t>ホンニン</t>
    </rPh>
    <rPh sb="3" eb="5">
      <t>ジョウホウ</t>
    </rPh>
    <phoneticPr fontId="2"/>
  </si>
  <si>
    <t>科目コード</t>
    <rPh sb="0" eb="2">
      <t>カモク</t>
    </rPh>
    <phoneticPr fontId="2"/>
  </si>
  <si>
    <t>科目分類</t>
    <rPh sb="0" eb="2">
      <t>カモク</t>
    </rPh>
    <rPh sb="2" eb="4">
      <t>ブンルイ</t>
    </rPh>
    <phoneticPr fontId="2"/>
  </si>
  <si>
    <t>分類詳細</t>
    <rPh sb="0" eb="2">
      <t>ブンルイ</t>
    </rPh>
    <rPh sb="2" eb="4">
      <t>ショウサイ</t>
    </rPh>
    <phoneticPr fontId="2"/>
  </si>
  <si>
    <t>科目名</t>
    <rPh sb="0" eb="3">
      <t>カモクメイ</t>
    </rPh>
    <phoneticPr fontId="2"/>
  </si>
  <si>
    <t>学期</t>
    <rPh sb="0" eb="2">
      <t>ガッキ</t>
    </rPh>
    <phoneticPr fontId="2"/>
  </si>
  <si>
    <t>単位</t>
    <rPh sb="0" eb="2">
      <t>タンイ</t>
    </rPh>
    <phoneticPr fontId="2"/>
  </si>
  <si>
    <t>評価</t>
    <rPh sb="0" eb="2">
      <t>ヒョウカ</t>
    </rPh>
    <phoneticPr fontId="2"/>
  </si>
  <si>
    <t>③取得希望資格情報（取得を希望する資格があれば選択）</t>
    <rPh sb="1" eb="3">
      <t>シュトク</t>
    </rPh>
    <rPh sb="3" eb="5">
      <t>キボウ</t>
    </rPh>
    <rPh sb="5" eb="7">
      <t>シカク</t>
    </rPh>
    <rPh sb="7" eb="9">
      <t>ジョウホウ</t>
    </rPh>
    <rPh sb="10" eb="12">
      <t>シュトク</t>
    </rPh>
    <rPh sb="13" eb="15">
      <t>キボウ</t>
    </rPh>
    <rPh sb="17" eb="19">
      <t>シカク</t>
    </rPh>
    <rPh sb="23" eb="25">
      <t>センタク</t>
    </rPh>
    <phoneticPr fontId="2"/>
  </si>
  <si>
    <t>修得済科目名称</t>
    <rPh sb="0" eb="2">
      <t>シュウトク</t>
    </rPh>
    <rPh sb="2" eb="3">
      <t>ズ</t>
    </rPh>
    <rPh sb="3" eb="5">
      <t>カモク</t>
    </rPh>
    <rPh sb="5" eb="7">
      <t>メイショウ</t>
    </rPh>
    <phoneticPr fontId="2"/>
  </si>
  <si>
    <t>申請年月日</t>
    <rPh sb="0" eb="2">
      <t>シンセイ</t>
    </rPh>
    <rPh sb="2" eb="5">
      <t>ネンガッピ</t>
    </rPh>
    <phoneticPr fontId="2"/>
  </si>
  <si>
    <t>教員免許　高（専修）国語</t>
  </si>
  <si>
    <t>教員免許　中（専修）国語</t>
  </si>
  <si>
    <t>教員免許　高（専修）外国語（英語）</t>
  </si>
  <si>
    <t>教員免許　中（専修）外国語（英語）</t>
  </si>
  <si>
    <t>教員免許　高（専修）社会</t>
  </si>
  <si>
    <t>教員免許　中（専修）社会</t>
  </si>
  <si>
    <t>教員免許　高（専修）地理歴史</t>
  </si>
  <si>
    <t>教員免許　中（専修）地理歴史</t>
  </si>
  <si>
    <t>教員免許　高（専修）公民</t>
  </si>
  <si>
    <t>教員免許　中（専修）公民</t>
  </si>
  <si>
    <t>教員免許　高（専修）家庭</t>
  </si>
  <si>
    <t>教員免許　中（専修）家庭</t>
  </si>
  <si>
    <t>教員免許　小（専修）</t>
  </si>
  <si>
    <t>教員免許　幼（専修）</t>
  </si>
  <si>
    <t>教員免許　高（一種）国語</t>
  </si>
  <si>
    <t>教員免許　中（一種）国語</t>
  </si>
  <si>
    <t>教員免許　高（一種）外国語（英語）</t>
  </si>
  <si>
    <t>教員免許　中（一種）外国語（英語）</t>
  </si>
  <si>
    <t>教員免許　中（二種）外国語（英語）</t>
  </si>
  <si>
    <t>教員免許　高（一種）社会</t>
  </si>
  <si>
    <t>教員免許　中（一種）社会</t>
  </si>
  <si>
    <t>教員免許　高（一種）地理歴史</t>
  </si>
  <si>
    <t>教員免許　中（一種）地理歴史</t>
  </si>
  <si>
    <t>教員免許　高（一種）公民</t>
  </si>
  <si>
    <t>教員免許　中（一種）公民</t>
  </si>
  <si>
    <t>教員免許　高（一種）家庭</t>
  </si>
  <si>
    <t>教員免許　中（一種）家庭</t>
  </si>
  <si>
    <t>教員免許　高（一種）保健体育</t>
  </si>
  <si>
    <t>教員免許　中（一種）保健体育</t>
  </si>
  <si>
    <t>教員免許　小（一種）</t>
  </si>
  <si>
    <t>教員免許　小（二種）</t>
  </si>
  <si>
    <t>教員免許　幼（一種）</t>
  </si>
  <si>
    <t>栄養教諭（一種）</t>
  </si>
  <si>
    <t>栄養教諭（二種）</t>
  </si>
  <si>
    <t>学芸員</t>
  </si>
  <si>
    <t>図書館司書</t>
  </si>
  <si>
    <t>司書教諭</t>
  </si>
  <si>
    <t>日本語教員</t>
  </si>
  <si>
    <t>社会福祉主事</t>
  </si>
  <si>
    <t>考古調査士（1級）</t>
  </si>
  <si>
    <t>考古調査士（2級）</t>
  </si>
  <si>
    <t>認定アーキビスト（1級）</t>
  </si>
  <si>
    <t>認定アーキビスト（2級）</t>
  </si>
  <si>
    <t>社会調査士</t>
  </si>
  <si>
    <t>公認心理師</t>
  </si>
  <si>
    <t>臨床心理士</t>
  </si>
  <si>
    <t>准学校心理士</t>
  </si>
  <si>
    <t>児童指導員</t>
  </si>
  <si>
    <t>認定心理士（心理調査）</t>
  </si>
  <si>
    <t>精神保健福祉士</t>
  </si>
  <si>
    <t>保育士</t>
  </si>
  <si>
    <t>二級建築士</t>
  </si>
  <si>
    <t>木造建築士</t>
  </si>
  <si>
    <t>建築設備士</t>
  </si>
  <si>
    <t>施工管理技士</t>
  </si>
  <si>
    <t>JABEE</t>
  </si>
  <si>
    <t>商業施設士</t>
  </si>
  <si>
    <t>栄養士</t>
  </si>
  <si>
    <t>管理栄養士</t>
  </si>
  <si>
    <t>サプリメントアドバイザー</t>
  </si>
  <si>
    <t>フードスペシャリスト</t>
  </si>
  <si>
    <t>健康運動指導士</t>
  </si>
  <si>
    <t>食品衛生管理者・食品衛生監視員</t>
  </si>
  <si>
    <t>HACCP管理者</t>
  </si>
  <si>
    <t>アソシエイト・ホスピタリティ・コーディネータ</t>
  </si>
  <si>
    <t>マスター消費生活アドバイザー</t>
  </si>
  <si>
    <t>②在籍教育機関情報（専攻/学科も記載。本学出身者は在籍時学籍番号も記載）</t>
    <rPh sb="7" eb="9">
      <t>ジョウホウ</t>
    </rPh>
    <rPh sb="10" eb="12">
      <t>センコウ</t>
    </rPh>
    <rPh sb="13" eb="15">
      <t>ガッカ</t>
    </rPh>
    <rPh sb="16" eb="18">
      <t>キサイ</t>
    </rPh>
    <rPh sb="19" eb="21">
      <t>ホンガク</t>
    </rPh>
    <rPh sb="21" eb="24">
      <t>シュッシンシャ</t>
    </rPh>
    <rPh sb="25" eb="27">
      <t>ザイセキ</t>
    </rPh>
    <rPh sb="27" eb="28">
      <t>ジ</t>
    </rPh>
    <rPh sb="28" eb="32">
      <t>ガクセキバンゴウ</t>
    </rPh>
    <rPh sb="33" eb="35">
      <t>キサイ</t>
    </rPh>
    <phoneticPr fontId="2"/>
  </si>
  <si>
    <t>専攻/学科</t>
    <rPh sb="0" eb="2">
      <t>センコウ</t>
    </rPh>
    <rPh sb="3" eb="5">
      <t>ガッカ</t>
    </rPh>
    <phoneticPr fontId="2"/>
  </si>
  <si>
    <t>科目コード</t>
    <rPh sb="0" eb="2">
      <t>カモク</t>
    </rPh>
    <phoneticPr fontId="2"/>
  </si>
  <si>
    <t>児童福祉士</t>
    <rPh sb="4" eb="5">
      <t>シ</t>
    </rPh>
    <phoneticPr fontId="2"/>
  </si>
  <si>
    <t>認定申請単位合計</t>
    <rPh sb="0" eb="2">
      <t>ニンテイ</t>
    </rPh>
    <phoneticPr fontId="2"/>
  </si>
  <si>
    <t>④認定単位情報（認定単位シートの入力内容を自動で合計）</t>
    <rPh sb="1" eb="3">
      <t>ニンテイ</t>
    </rPh>
    <rPh sb="3" eb="5">
      <t>タンイ</t>
    </rPh>
    <rPh sb="5" eb="7">
      <t>ジョウホウ</t>
    </rPh>
    <rPh sb="8" eb="10">
      <t>ニンテイ</t>
    </rPh>
    <rPh sb="10" eb="12">
      <t>タンイ</t>
    </rPh>
    <rPh sb="16" eb="18">
      <t>ニュウリョク</t>
    </rPh>
    <rPh sb="18" eb="20">
      <t>ナイヨウ</t>
    </rPh>
    <rPh sb="21" eb="23">
      <t>ジドウ</t>
    </rPh>
    <rPh sb="24" eb="26">
      <t>ゴウケイ</t>
    </rPh>
    <phoneticPr fontId="2"/>
  </si>
  <si>
    <t>認定心理士</t>
    <phoneticPr fontId="2"/>
  </si>
  <si>
    <t>一級建築士</t>
    <phoneticPr fontId="2"/>
  </si>
  <si>
    <t>社会福祉士</t>
    <phoneticPr fontId="2"/>
  </si>
  <si>
    <t>昭和女子大学　既修得単位の単位認定願(2026年度文学言語教育専攻　博士前期課程2年次用）</t>
  </si>
  <si>
    <t>大学ホームページ&gt;在学生の方＞開設授業科目＞開設授業科目から</t>
  </si>
  <si>
    <t>2025年度のカリキュラム表を参照して作成すること</t>
  </si>
  <si>
    <t>専門科目</t>
  </si>
  <si>
    <t>選択</t>
  </si>
  <si>
    <t>英語学演習A</t>
  </si>
  <si>
    <t>前期</t>
  </si>
  <si>
    <t>後期</t>
  </si>
  <si>
    <t>英語学演習B</t>
  </si>
  <si>
    <t>英語学演習C</t>
  </si>
  <si>
    <t>英語学演習D</t>
  </si>
  <si>
    <t>英語学演習E</t>
  </si>
  <si>
    <t>英語学特殊研究A</t>
  </si>
  <si>
    <t>英語学特殊研究B</t>
  </si>
  <si>
    <t>英語学特殊研究C</t>
  </si>
  <si>
    <t>英語学特殊研究D</t>
  </si>
  <si>
    <t>英語教育学演習B</t>
  </si>
  <si>
    <t>英語教育学演習C</t>
  </si>
  <si>
    <t>英語教育学演習G</t>
  </si>
  <si>
    <t>英語教育学演習A</t>
  </si>
  <si>
    <t>英語教育学演習D</t>
  </si>
  <si>
    <t>英語教育学演習E</t>
  </si>
  <si>
    <t>英語教育学演習F</t>
  </si>
  <si>
    <t>英語教育学演習H</t>
  </si>
  <si>
    <t>英語教育学特殊研究A</t>
  </si>
  <si>
    <t>英語教育学特殊研究B</t>
  </si>
  <si>
    <t>英語教育学特殊研究C</t>
  </si>
  <si>
    <t>英米文学演習B</t>
  </si>
  <si>
    <t>英米文学演習C</t>
  </si>
  <si>
    <t>英米文学演習D</t>
  </si>
  <si>
    <t>英米文学演習E</t>
  </si>
  <si>
    <t>英米文学演習F</t>
  </si>
  <si>
    <t>英米文学演習A</t>
  </si>
  <si>
    <t>英米文学特殊研究A</t>
  </si>
  <si>
    <t>英米文学特殊研究B</t>
  </si>
  <si>
    <t>総合研究</t>
  </si>
  <si>
    <t>中国文学特殊研究</t>
  </si>
  <si>
    <t>超域的探究論A</t>
  </si>
  <si>
    <t>超域的探究論B</t>
  </si>
  <si>
    <t>超域的探究論C</t>
  </si>
  <si>
    <t>特別演習A</t>
  </si>
  <si>
    <t>特別演習B</t>
  </si>
  <si>
    <t>特別演習C</t>
  </si>
  <si>
    <t>特別演習D</t>
  </si>
  <si>
    <t>日本語学演習Ⅰ</t>
  </si>
  <si>
    <t>日本語学演習Ⅱ</t>
  </si>
  <si>
    <t>日本語学特殊研究A</t>
  </si>
  <si>
    <t>日本語学特殊研究B</t>
  </si>
  <si>
    <t>日本語教育学演習</t>
  </si>
  <si>
    <t>日本語教育実習A</t>
  </si>
  <si>
    <t>日本語教育実習B</t>
  </si>
  <si>
    <t>日本語教育学特殊研究A</t>
  </si>
  <si>
    <t>日本語教育学特殊研究B</t>
  </si>
  <si>
    <t>日本語教育学特殊研究C</t>
  </si>
  <si>
    <t>日本語教育学特殊研究D</t>
  </si>
  <si>
    <t>日本語教育学特殊研究E</t>
  </si>
  <si>
    <t>日本語教育学特殊研究F</t>
  </si>
  <si>
    <t>日本語教授法演習A</t>
  </si>
  <si>
    <t>日本語教授法演習B</t>
  </si>
  <si>
    <t>日本文学演習AⅠ</t>
  </si>
  <si>
    <t>日本文学演習AⅡ</t>
  </si>
  <si>
    <t>日本文学演習BⅠ</t>
  </si>
  <si>
    <t>日本文学演習BⅡ</t>
  </si>
  <si>
    <t>日本文学演習CⅠ</t>
  </si>
  <si>
    <t>日本文学演習CⅡ</t>
  </si>
  <si>
    <t>日本文学演習DⅠ</t>
  </si>
  <si>
    <t>日本文学演習DⅡ</t>
  </si>
  <si>
    <t>日本文学特殊研究A</t>
  </si>
  <si>
    <t>日本文学特殊研究B</t>
  </si>
  <si>
    <t>日本文学特殊研究C</t>
  </si>
  <si>
    <t>日本文学特殊研究D</t>
  </si>
  <si>
    <t>日本文学特殊研究E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</si>
</sst>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3" borderId="1" xfId="0" applyFont="1" applyFill="1" applyBorder="1"/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6" borderId="1" xfId="0" applyFill="1" applyBorder="1" applyAlignment="1"/>
    <xf numFmtId="0" fontId="0" fillId="0" borderId="1" xfId="0" applyBorder="1" applyAlignment="1">
      <alignment horizontal="left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B38"/>
  <sheetViews>
    <sheetView tabSelected="1" zoomScaleNormal="100" workbookViewId="0"/>
  </sheetViews>
  <sheetFormatPr defaultRowHeight="21.75" customHeight="1" x14ac:dyDescent="0.55000000000000004"/>
  <cols>
    <col min="1" max="1" width="19.75" customWidth="1"/>
    <col min="2" max="2" width="67.58203125" customWidth="1"/>
    <col min="3" max="3" width="21.33203125" bestFit="1" customWidth="1"/>
  </cols>
  <sheetData>
    <row r="1" spans="1:2" ht="21.75" customHeight="1" x14ac:dyDescent="0.55000000000000004">
      <c r="A1" s="26" t="s">
        <v>96</v>
      </c>
    </row>
    <row r="2" spans="1:2" ht="21.75" customHeight="1" x14ac:dyDescent="0.55000000000000004">
      <c r="A2" t="s">
        <v>97</v>
      </c>
      <c r="B2" s="3"/>
    </row>
    <row r="3" spans="1:2" ht="21.75" customHeight="1" x14ac:dyDescent="0.55000000000000004">
      <c r="A3" t="s">
        <v>98</v>
      </c>
      <c r="B3" s="3"/>
    </row>
    <row r="4" spans="1:2" ht="18" x14ac:dyDescent="0.55000000000000004">
      <c r="A4" s="4" t="s">
        <v>10</v>
      </c>
      <c r="B4" s="2"/>
    </row>
    <row r="5" spans="1:2" ht="18" x14ac:dyDescent="0.55000000000000004">
      <c r="A5" s="1" t="s">
        <v>20</v>
      </c>
      <c r="B5" s="18"/>
    </row>
    <row r="6" spans="1:2" ht="18" x14ac:dyDescent="0.55000000000000004">
      <c r="A6" s="1" t="s">
        <v>88</v>
      </c>
      <c r="B6" s="19"/>
    </row>
    <row r="7" spans="1:2" ht="18" x14ac:dyDescent="0.55000000000000004">
      <c r="A7" s="1" t="s">
        <v>0</v>
      </c>
      <c r="B7" s="19"/>
    </row>
    <row r="8" spans="1:2" ht="18" x14ac:dyDescent="0.55000000000000004">
      <c r="A8" s="1" t="s">
        <v>1</v>
      </c>
      <c r="B8" s="19"/>
    </row>
    <row r="9" spans="1:2" ht="18" x14ac:dyDescent="0.55000000000000004">
      <c r="A9" s="1" t="s">
        <v>2</v>
      </c>
      <c r="B9" s="19"/>
    </row>
    <row r="10" spans="1:2" ht="18" x14ac:dyDescent="0.55000000000000004">
      <c r="A10" s="1" t="s">
        <v>3</v>
      </c>
      <c r="B10" s="19"/>
    </row>
    <row r="11" spans="1:2" ht="18" x14ac:dyDescent="0.55000000000000004">
      <c r="A11" s="2" t="s">
        <v>87</v>
      </c>
      <c r="B11" s="2"/>
    </row>
    <row r="12" spans="1:2" ht="76.5" customHeight="1" x14ac:dyDescent="0.55000000000000004">
      <c r="A12" s="31" t="s">
        <v>4</v>
      </c>
      <c r="B12" s="32"/>
    </row>
    <row r="13" spans="1:2" ht="18" x14ac:dyDescent="0.55000000000000004">
      <c r="A13" s="2" t="s">
        <v>18</v>
      </c>
      <c r="B13" s="2"/>
    </row>
    <row r="14" spans="1:2" ht="18" x14ac:dyDescent="0.55000000000000004">
      <c r="A14" s="1" t="s">
        <v>5</v>
      </c>
      <c r="B14" s="19"/>
    </row>
    <row r="15" spans="1:2" ht="18" x14ac:dyDescent="0.55000000000000004">
      <c r="A15" s="1" t="s">
        <v>6</v>
      </c>
      <c r="B15" s="19"/>
    </row>
    <row r="16" spans="1:2" ht="18" x14ac:dyDescent="0.55000000000000004">
      <c r="A16" s="1" t="s">
        <v>7</v>
      </c>
      <c r="B16" s="19"/>
    </row>
    <row r="17" spans="1:2" ht="18" x14ac:dyDescent="0.55000000000000004">
      <c r="A17" s="1" t="s">
        <v>8</v>
      </c>
      <c r="B17" s="19"/>
    </row>
    <row r="18" spans="1:2" ht="18" x14ac:dyDescent="0.55000000000000004">
      <c r="A18" s="1" t="s">
        <v>9</v>
      </c>
      <c r="B18" s="19"/>
    </row>
    <row r="19" spans="1:2" ht="18" x14ac:dyDescent="0.55000000000000004">
      <c r="A19" s="2" t="s">
        <v>92</v>
      </c>
      <c r="B19" s="2"/>
    </row>
    <row r="20" spans="1:2" ht="18" x14ac:dyDescent="0.55000000000000004">
      <c r="A20" s="1" t="s">
        <v>91</v>
      </c>
      <c r="B20" s="13">
        <f>SUM(,認定単位!G:G)</f>
        <v>0</v>
      </c>
    </row>
    <row r="21" spans="1:2" ht="18" x14ac:dyDescent="0.55000000000000004">
      <c r="A21" s="35" t="s">
        <v>99</v>
      </c>
      <c r="B21" s="13">
        <f>SUMIF(認定単位!C:C,申請情報!A21,認定単位!G:G)</f>
        <v>0</v>
      </c>
    </row>
    <row r="22" spans="1:2" ht="18" x14ac:dyDescent="0.55000000000000004">
      <c r="A22" s="36" t="s">
        <v>100</v>
      </c>
      <c r="B22" s="13">
        <f>SUMIF(認定単位!D:D,申請情報!A22,認定単位!G:G)</f>
        <v>0</v>
      </c>
    </row>
    <row r="23" spans="1:2" ht="18" x14ac:dyDescent="0.55000000000000004">
      <c r="A23" s="34"/>
      <c r="B23" s="13"/>
    </row>
    <row r="24" spans="1:2" ht="18" x14ac:dyDescent="0.55000000000000004">
      <c r="A24" s="33"/>
      <c r="B24" s="13"/>
    </row>
    <row r="25" spans="1:2" ht="18" x14ac:dyDescent="0.55000000000000004">
      <c r="A25" s="34"/>
      <c r="B25" s="13"/>
    </row>
    <row r="26" spans="1:2" ht="18" x14ac:dyDescent="0.55000000000000004">
      <c r="A26" s="34"/>
      <c r="B26" s="13"/>
    </row>
    <row r="27" spans="1:2" ht="18" x14ac:dyDescent="0.55000000000000004">
      <c r="A27" s="33"/>
      <c r="B27" s="13"/>
    </row>
    <row r="28" spans="1:2" ht="18" x14ac:dyDescent="0.55000000000000004">
      <c r="A28" s="33"/>
      <c r="B28" s="13"/>
    </row>
    <row r="29" spans="1:2" ht="18" x14ac:dyDescent="0.55000000000000004">
      <c r="A29" s="33"/>
      <c r="B29" s="13"/>
    </row>
    <row r="30" spans="1:2" ht="18" x14ac:dyDescent="0.55000000000000004">
      <c r="A30" s="33"/>
      <c r="B30" s="13"/>
    </row>
    <row r="31" spans="1:2" ht="18" x14ac:dyDescent="0.55000000000000004">
      <c r="A31" s="34"/>
      <c r="B31" s="13"/>
    </row>
    <row r="32" spans="1:2" ht="18" x14ac:dyDescent="0.55000000000000004">
      <c r="A32" s="34"/>
      <c r="B32" s="13"/>
    </row>
    <row r="33" spans="1:2" ht="18" x14ac:dyDescent="0.55000000000000004">
      <c r="A33" s="33"/>
      <c r="B33" s="13"/>
    </row>
    <row r="34" spans="1:2" ht="18" x14ac:dyDescent="0.55000000000000004">
      <c r="A34" s="34"/>
      <c r="B34" s="13"/>
    </row>
    <row r="35" spans="1:2" ht="18" x14ac:dyDescent="0.55000000000000004">
      <c r="A35" s="34"/>
      <c r="B35" s="13"/>
    </row>
    <row r="36" spans="1:2" ht="18" x14ac:dyDescent="0.55000000000000004">
      <c r="A36" s="33"/>
      <c r="B36" s="13"/>
    </row>
    <row r="37" spans="1:2" ht="18" x14ac:dyDescent="0.55000000000000004">
      <c r="A37" s="33"/>
      <c r="B37" s="13"/>
    </row>
    <row r="38" spans="1:2" ht="18" x14ac:dyDescent="0.55000000000000004">
      <c r="A38" s="33"/>
      <c r="B38" s="13"/>
    </row>
  </sheetData>
  <sheetProtection algorithmName="SHA-512" hashValue="oiSJBPUSUlj1ohWyyhlvHT38wpcdqKbWZuHNiw/OXDkoh+s/WFtDypeT1gO5MOeolIL5h/59dxDcWXN1bY/yrA==" saltValue="x/LEYLQg5gljgk+6U36B7w==" spinCount="100000" sheet="1" objects="1" scenarios="1"/>
  <phoneticPr fontId="2"/>
  <dataValidations count="7">
    <dataValidation type="list" allowBlank="1" showInputMessage="1" showErrorMessage="1" promptTitle="専攻/学科" prompt="選択してください" sqref="B6" xr:uid="{F25FE91D-17F8-4338-BD08-E71644F759F7}">
      <formula1>"日本文学専攻,英米文学専攻,言語教育・コミュニケーション専攻,文学言語学専攻,生活文化研究専攻,心理学専攻,人間教育学専攻,生活科学研究専攻,環境デザイン研究専攻,福祉社会研究専攻,生活機構学専攻,福祉共創マネジメント専攻,日本語日本文学科,歴史文化学科,英語コミュニケーション学科,国際学科,ビジネスデザイン学科,会計ファイナンス学科,心理学科,福祉社会学科,現代教養学科,初等教育学科,環境デザイン学科,管理栄養学科,健康デザイン学科,食安全マネジメント学科"</formula1>
    </dataValidation>
    <dataValidation type="list" allowBlank="1" showInputMessage="1" showErrorMessage="1" promptTitle="学年" prompt="選択してください" sqref="B7" xr:uid="{017AB68D-5580-440B-892B-6E48C56EA28A}">
      <formula1>"1,2,3,4"</formula1>
    </dataValidation>
    <dataValidation type="list" allowBlank="1" showInputMessage="1" showErrorMessage="1" promptTitle="種別" prompt="選択してください" sqref="B10" xr:uid="{BC64E1FA-ACD1-4D55-BBC5-EEDBACB0A0FC}">
      <formula1>"編入学/学士入学/転入学,転部・転科,入学前,再入学"</formula1>
    </dataValidation>
    <dataValidation allowBlank="1" showInputMessage="1" showErrorMessage="1" promptTitle="申請年月日" prompt="半角で2020/01/01の形式で入力してください" sqref="B5" xr:uid="{DFBE055E-D68D-4BA4-874B-69578BB69521}"/>
    <dataValidation allowBlank="1" showInputMessage="1" showErrorMessage="1" promptTitle="学籍番号" prompt="入力してください（入学前の場合は空欄で可）" sqref="B8" xr:uid="{739B01B1-5427-4DBC-B50B-DF33985B70DB}"/>
    <dataValidation allowBlank="1" showInputMessage="1" showErrorMessage="1" promptTitle="在籍教育機関名" prompt="単位を取得した教育機関名を専攻/学科も含めて入力してください_x000a_例：○○大学〇〇学部〇〇学科_x000a_　　　○○大学大学院〇〇研究科〇〇専攻" sqref="B12" xr:uid="{92F749B3-1CF8-4BD6-80BC-CC57283E884F}"/>
    <dataValidation allowBlank="1" showInputMessage="1" showErrorMessage="1" promptTitle="学生氏名" prompt="入力してください" sqref="B9" xr:uid="{551E0221-4DD9-4588-A94C-C170C5538690}"/>
  </dataValidations>
  <printOptions horizontalCentered="1"/>
  <pageMargins left="0.51181102362204722" right="0.31496062992125984" top="0.55118110236220474" bottom="0.55118110236220474" header="0.31496062992125984" footer="0.31496062992125984"/>
  <pageSetup paperSize="9" fitToHeight="2" orientation="portrait" r:id="rId1"/>
  <headerFooter>
    <oddHeader>&amp;R既修得単位の単位換算願1/2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取得希望資格" prompt="取得を希望する資格があれば選択してください" xr:uid="{2F25953B-1135-402F-8521-4997CB529573}">
          <x14:formula1>
            <xm:f>希望資格!$A:$A</xm:f>
          </x14:formula1>
          <xm:sqref>B14:B18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8823-2B1C-44D3-950E-0C5BD852F7A6}">
  <sheetPr codeName="Sheet3">
    <tabColor rgb="FFFFFF00"/>
    <pageSetUpPr fitToPage="1"/>
  </sheetPr>
  <dimension ref="A1:K102"/>
  <sheetViews>
    <sheetView zoomScaleNormal="100" workbookViewId="0">
      <pane ySplit="2" topLeftCell="A3" activePane="bottomLeft" state="frozen"/>
      <selection activeCell="B2" sqref="B2"/>
      <selection pane="bottomLeft"/>
    </sheetView>
  </sheetViews>
  <sheetFormatPr defaultColWidth="9" defaultRowHeight="16.5" x14ac:dyDescent="0.5"/>
  <cols>
    <col min="1" max="1" width="4" style="6" bestFit="1" customWidth="1"/>
    <col min="2" max="2" width="10.25" style="21" bestFit="1" customWidth="1"/>
    <col min="3" max="4" width="8" style="8" bestFit="1" customWidth="1"/>
    <col min="5" max="5" width="35.25" style="8" bestFit="1" customWidth="1"/>
    <col min="6" max="6" width="4.75" style="8" bestFit="1" customWidth="1"/>
    <col min="7" max="7" width="4.75" style="6" bestFit="1" customWidth="1"/>
    <col min="8" max="8" width="4.75" style="25" bestFit="1" customWidth="1"/>
    <col min="9" max="9" width="32.25" style="25" customWidth="1"/>
    <col min="10" max="11" width="4.75" style="25" bestFit="1" customWidth="1"/>
    <col min="12" max="16384" width="9" style="6"/>
  </cols>
  <sheetData>
    <row r="1" spans="1:11" x14ac:dyDescent="0.5">
      <c r="A1" s="27" t="str">
        <f>申請情報!B6 &amp; 申請情報!B7 &amp; " " &amp; 申請情報!B8 &amp; " " &amp; 申請情報!B9 &amp; " " &amp; 申請情報!B10</f>
        <v xml:space="preserve">   </v>
      </c>
      <c r="B1" s="28"/>
      <c r="C1" s="29"/>
      <c r="D1" s="29"/>
      <c r="E1" s="29"/>
      <c r="F1" s="29"/>
      <c r="G1" s="30"/>
      <c r="H1" s="30"/>
      <c r="I1" s="30"/>
      <c r="J1" s="30"/>
      <c r="K1" s="30"/>
    </row>
    <row r="2" spans="1:11" ht="19.5" customHeight="1" x14ac:dyDescent="0.5">
      <c r="A2" s="14"/>
      <c r="B2" s="14" t="s">
        <v>11</v>
      </c>
      <c r="C2" s="15" t="s">
        <v>12</v>
      </c>
      <c r="D2" s="15" t="s">
        <v>13</v>
      </c>
      <c r="E2" s="15" t="s">
        <v>14</v>
      </c>
      <c r="F2" s="15" t="s">
        <v>15</v>
      </c>
      <c r="G2" s="15" t="s">
        <v>16</v>
      </c>
      <c r="H2" s="16" t="s">
        <v>17</v>
      </c>
      <c r="I2" s="17" t="s">
        <v>19</v>
      </c>
      <c r="J2" s="15" t="s">
        <v>16</v>
      </c>
      <c r="K2" s="15" t="s">
        <v>17</v>
      </c>
    </row>
    <row r="3" spans="1:11" ht="19.5" customHeight="1" x14ac:dyDescent="0.5">
      <c r="A3" s="5">
        <v>1</v>
      </c>
      <c r="B3" s="20"/>
      <c r="C3" s="10" t="str">
        <f>IFERROR(VLOOKUP($B3,認定科目!$A:$F,2,FALSE),"")</f>
        <v/>
      </c>
      <c r="D3" s="10" t="str">
        <f>IFERROR(VLOOKUP($B3,認定科目!$A:$F,3,FALSE),"")</f>
        <v/>
      </c>
      <c r="E3" s="11" t="str">
        <f>IFERROR(VLOOKUP($B3,認定科目!$A:$F,4,FALSE),"")</f>
        <v/>
      </c>
      <c r="F3" s="10" t="str">
        <f>IFERROR(VLOOKUP($B3,認定科目!$A:$F,5,FALSE),"")</f>
        <v/>
      </c>
      <c r="G3" s="12" t="str">
        <f>IFERROR(VLOOKUP($B3,認定科目!$A:$F,6,FALSE),"")</f>
        <v/>
      </c>
      <c r="H3" s="22"/>
      <c r="I3" s="23"/>
      <c r="J3" s="24"/>
      <c r="K3" s="24"/>
    </row>
    <row r="4" spans="1:11" ht="19.5" customHeight="1" x14ac:dyDescent="0.5">
      <c r="A4" s="5">
        <v>2</v>
      </c>
      <c r="B4" s="20"/>
      <c r="C4" s="10" t="str">
        <f>IFERROR(VLOOKUP($B4,認定科目!$A:$F,2,FALSE),"")</f>
        <v/>
      </c>
      <c r="D4" s="10" t="str">
        <f>IFERROR(VLOOKUP($B4,認定科目!$A:$F,3,FALSE),"")</f>
        <v/>
      </c>
      <c r="E4" s="11" t="str">
        <f>IFERROR(VLOOKUP($B4,認定科目!$A:$F,4,FALSE),"")</f>
        <v/>
      </c>
      <c r="F4" s="10" t="str">
        <f>IFERROR(VLOOKUP($B4,認定科目!$A:$F,5,FALSE),"")</f>
        <v/>
      </c>
      <c r="G4" s="12" t="str">
        <f>IFERROR(VLOOKUP($B4,認定科目!$A:$F,6,FALSE),"")</f>
        <v/>
      </c>
      <c r="H4" s="22"/>
      <c r="I4" s="23"/>
      <c r="J4" s="24"/>
      <c r="K4" s="24"/>
    </row>
    <row r="5" spans="1:11" ht="19.5" customHeight="1" x14ac:dyDescent="0.5">
      <c r="A5" s="5">
        <v>3</v>
      </c>
      <c r="B5" s="20"/>
      <c r="C5" s="10" t="str">
        <f>IFERROR(VLOOKUP($B5,認定科目!$A:$F,2,FALSE),"")</f>
        <v/>
      </c>
      <c r="D5" s="10" t="str">
        <f>IFERROR(VLOOKUP($B5,認定科目!$A:$F,3,FALSE),"")</f>
        <v/>
      </c>
      <c r="E5" s="11" t="str">
        <f>IFERROR(VLOOKUP($B5,認定科目!$A:$F,4,FALSE),"")</f>
        <v/>
      </c>
      <c r="F5" s="10" t="str">
        <f>IFERROR(VLOOKUP($B5,認定科目!$A:$F,5,FALSE),"")</f>
        <v/>
      </c>
      <c r="G5" s="12" t="str">
        <f>IFERROR(VLOOKUP($B5,認定科目!$A:$F,6,FALSE),"")</f>
        <v/>
      </c>
      <c r="H5" s="22"/>
      <c r="I5" s="23"/>
      <c r="J5" s="24"/>
      <c r="K5" s="24"/>
    </row>
    <row r="6" spans="1:11" ht="19.5" customHeight="1" x14ac:dyDescent="0.5">
      <c r="A6" s="5">
        <v>4</v>
      </c>
      <c r="B6" s="20"/>
      <c r="C6" s="10" t="str">
        <f>IFERROR(VLOOKUP($B6,認定科目!$A:$F,2,FALSE),"")</f>
        <v/>
      </c>
      <c r="D6" s="10" t="str">
        <f>IFERROR(VLOOKUP($B6,認定科目!$A:$F,3,FALSE),"")</f>
        <v/>
      </c>
      <c r="E6" s="11" t="str">
        <f>IFERROR(VLOOKUP($B6,認定科目!$A:$F,4,FALSE),"")</f>
        <v/>
      </c>
      <c r="F6" s="10" t="str">
        <f>IFERROR(VLOOKUP($B6,認定科目!$A:$F,5,FALSE),"")</f>
        <v/>
      </c>
      <c r="G6" s="12" t="str">
        <f>IFERROR(VLOOKUP($B6,認定科目!$A:$F,6,FALSE),"")</f>
        <v/>
      </c>
      <c r="H6" s="22"/>
      <c r="I6" s="23"/>
      <c r="J6" s="24"/>
      <c r="K6" s="24"/>
    </row>
    <row r="7" spans="1:11" ht="19.5" customHeight="1" x14ac:dyDescent="0.5">
      <c r="A7" s="5">
        <v>5</v>
      </c>
      <c r="B7" s="20"/>
      <c r="C7" s="10" t="str">
        <f>IFERROR(VLOOKUP($B7,認定科目!$A:$F,2,FALSE),"")</f>
        <v/>
      </c>
      <c r="D7" s="10" t="str">
        <f>IFERROR(VLOOKUP($B7,認定科目!$A:$F,3,FALSE),"")</f>
        <v/>
      </c>
      <c r="E7" s="11" t="str">
        <f>IFERROR(VLOOKUP($B7,認定科目!$A:$F,4,FALSE),"")</f>
        <v/>
      </c>
      <c r="F7" s="10" t="str">
        <f>IFERROR(VLOOKUP($B7,認定科目!$A:$F,5,FALSE),"")</f>
        <v/>
      </c>
      <c r="G7" s="12" t="str">
        <f>IFERROR(VLOOKUP($B7,認定科目!$A:$F,6,FALSE),"")</f>
        <v/>
      </c>
      <c r="H7" s="22"/>
      <c r="I7" s="23"/>
      <c r="J7" s="24"/>
      <c r="K7" s="24"/>
    </row>
    <row r="8" spans="1:11" ht="19.5" customHeight="1" x14ac:dyDescent="0.5">
      <c r="A8" s="5">
        <v>6</v>
      </c>
      <c r="B8" s="20"/>
      <c r="C8" s="10" t="str">
        <f>IFERROR(VLOOKUP($B8,認定科目!$A:$F,2,FALSE),"")</f>
        <v/>
      </c>
      <c r="D8" s="10" t="str">
        <f>IFERROR(VLOOKUP($B8,認定科目!$A:$F,3,FALSE),"")</f>
        <v/>
      </c>
      <c r="E8" s="11" t="str">
        <f>IFERROR(VLOOKUP($B8,認定科目!$A:$F,4,FALSE),"")</f>
        <v/>
      </c>
      <c r="F8" s="10" t="str">
        <f>IFERROR(VLOOKUP($B8,認定科目!$A:$F,5,FALSE),"")</f>
        <v/>
      </c>
      <c r="G8" s="12" t="str">
        <f>IFERROR(VLOOKUP($B8,認定科目!$A:$F,6,FALSE),"")</f>
        <v/>
      </c>
      <c r="H8" s="22"/>
      <c r="I8" s="23"/>
      <c r="J8" s="24"/>
      <c r="K8" s="24"/>
    </row>
    <row r="9" spans="1:11" ht="19.5" customHeight="1" x14ac:dyDescent="0.5">
      <c r="A9" s="5">
        <v>7</v>
      </c>
      <c r="B9" s="20"/>
      <c r="C9" s="10" t="str">
        <f>IFERROR(VLOOKUP($B9,認定科目!$A:$F,2,FALSE),"")</f>
        <v/>
      </c>
      <c r="D9" s="10" t="str">
        <f>IFERROR(VLOOKUP($B9,認定科目!$A:$F,3,FALSE),"")</f>
        <v/>
      </c>
      <c r="E9" s="11" t="str">
        <f>IFERROR(VLOOKUP($B9,認定科目!$A:$F,4,FALSE),"")</f>
        <v/>
      </c>
      <c r="F9" s="10" t="str">
        <f>IFERROR(VLOOKUP($B9,認定科目!$A:$F,5,FALSE),"")</f>
        <v/>
      </c>
      <c r="G9" s="12" t="str">
        <f>IFERROR(VLOOKUP($B9,認定科目!$A:$F,6,FALSE),"")</f>
        <v/>
      </c>
      <c r="H9" s="22"/>
      <c r="I9" s="23"/>
      <c r="J9" s="24"/>
      <c r="K9" s="24"/>
    </row>
    <row r="10" spans="1:11" ht="19.5" customHeight="1" x14ac:dyDescent="0.5">
      <c r="A10" s="5">
        <v>8</v>
      </c>
      <c r="B10" s="20"/>
      <c r="C10" s="10" t="str">
        <f>IFERROR(VLOOKUP($B10,認定科目!$A:$F,2,FALSE),"")</f>
        <v/>
      </c>
      <c r="D10" s="10" t="str">
        <f>IFERROR(VLOOKUP($B10,認定科目!$A:$F,3,FALSE),"")</f>
        <v/>
      </c>
      <c r="E10" s="11" t="str">
        <f>IFERROR(VLOOKUP($B10,認定科目!$A:$F,4,FALSE),"")</f>
        <v/>
      </c>
      <c r="F10" s="10" t="str">
        <f>IFERROR(VLOOKUP($B10,認定科目!$A:$F,5,FALSE),"")</f>
        <v/>
      </c>
      <c r="G10" s="12" t="str">
        <f>IFERROR(VLOOKUP($B10,認定科目!$A:$F,6,FALSE),"")</f>
        <v/>
      </c>
      <c r="H10" s="22"/>
      <c r="I10" s="23"/>
      <c r="J10" s="24"/>
      <c r="K10" s="24"/>
    </row>
    <row r="11" spans="1:11" ht="19.5" customHeight="1" x14ac:dyDescent="0.5">
      <c r="A11" s="5">
        <v>9</v>
      </c>
      <c r="B11" s="20"/>
      <c r="C11" s="10" t="str">
        <f>IFERROR(VLOOKUP($B11,認定科目!$A:$F,2,FALSE),"")</f>
        <v/>
      </c>
      <c r="D11" s="10" t="str">
        <f>IFERROR(VLOOKUP($B11,認定科目!$A:$F,3,FALSE),"")</f>
        <v/>
      </c>
      <c r="E11" s="11" t="str">
        <f>IFERROR(VLOOKUP($B11,認定科目!$A:$F,4,FALSE),"")</f>
        <v/>
      </c>
      <c r="F11" s="10" t="str">
        <f>IFERROR(VLOOKUP($B11,認定科目!$A:$F,5,FALSE),"")</f>
        <v/>
      </c>
      <c r="G11" s="12" t="str">
        <f>IFERROR(VLOOKUP($B11,認定科目!$A:$F,6,FALSE),"")</f>
        <v/>
      </c>
      <c r="H11" s="22"/>
      <c r="I11" s="23"/>
      <c r="J11" s="24"/>
      <c r="K11" s="24"/>
    </row>
    <row r="12" spans="1:11" ht="19.5" customHeight="1" x14ac:dyDescent="0.5">
      <c r="A12" s="5">
        <v>10</v>
      </c>
      <c r="B12" s="20"/>
      <c r="C12" s="10" t="str">
        <f>IFERROR(VLOOKUP($B12,認定科目!$A:$F,2,FALSE),"")</f>
        <v/>
      </c>
      <c r="D12" s="10" t="str">
        <f>IFERROR(VLOOKUP($B12,認定科目!$A:$F,3,FALSE),"")</f>
        <v/>
      </c>
      <c r="E12" s="11" t="str">
        <f>IFERROR(VLOOKUP($B12,認定科目!$A:$F,4,FALSE),"")</f>
        <v/>
      </c>
      <c r="F12" s="10" t="str">
        <f>IFERROR(VLOOKUP($B12,認定科目!$A:$F,5,FALSE),"")</f>
        <v/>
      </c>
      <c r="G12" s="12" t="str">
        <f>IFERROR(VLOOKUP($B12,認定科目!$A:$F,6,FALSE),"")</f>
        <v/>
      </c>
      <c r="H12" s="22"/>
      <c r="I12" s="23"/>
      <c r="J12" s="24"/>
      <c r="K12" s="24"/>
    </row>
    <row r="13" spans="1:11" ht="19.5" customHeight="1" x14ac:dyDescent="0.5">
      <c r="A13" s="5">
        <v>11</v>
      </c>
      <c r="B13" s="20"/>
      <c r="C13" s="10" t="str">
        <f>IFERROR(VLOOKUP($B13,認定科目!$A:$F,2,FALSE),"")</f>
        <v/>
      </c>
      <c r="D13" s="10" t="str">
        <f>IFERROR(VLOOKUP($B13,認定科目!$A:$F,3,FALSE),"")</f>
        <v/>
      </c>
      <c r="E13" s="11" t="str">
        <f>IFERROR(VLOOKUP($B13,認定科目!$A:$F,4,FALSE),"")</f>
        <v/>
      </c>
      <c r="F13" s="10" t="str">
        <f>IFERROR(VLOOKUP($B13,認定科目!$A:$F,5,FALSE),"")</f>
        <v/>
      </c>
      <c r="G13" s="12" t="str">
        <f>IFERROR(VLOOKUP($B13,認定科目!$A:$F,6,FALSE),"")</f>
        <v/>
      </c>
      <c r="H13" s="22"/>
      <c r="I13" s="23"/>
      <c r="J13" s="24"/>
      <c r="K13" s="24"/>
    </row>
    <row r="14" spans="1:11" ht="19.5" customHeight="1" x14ac:dyDescent="0.5">
      <c r="A14" s="5">
        <v>12</v>
      </c>
      <c r="B14" s="20"/>
      <c r="C14" s="10" t="str">
        <f>IFERROR(VLOOKUP($B14,認定科目!$A:$F,2,FALSE),"")</f>
        <v/>
      </c>
      <c r="D14" s="10" t="str">
        <f>IFERROR(VLOOKUP($B14,認定科目!$A:$F,3,FALSE),"")</f>
        <v/>
      </c>
      <c r="E14" s="11" t="str">
        <f>IFERROR(VLOOKUP($B14,認定科目!$A:$F,4,FALSE),"")</f>
        <v/>
      </c>
      <c r="F14" s="10" t="str">
        <f>IFERROR(VLOOKUP($B14,認定科目!$A:$F,5,FALSE),"")</f>
        <v/>
      </c>
      <c r="G14" s="12" t="str">
        <f>IFERROR(VLOOKUP($B14,認定科目!$A:$F,6,FALSE),"")</f>
        <v/>
      </c>
      <c r="H14" s="22"/>
      <c r="I14" s="23"/>
      <c r="J14" s="24"/>
      <c r="K14" s="24"/>
    </row>
    <row r="15" spans="1:11" ht="19.5" customHeight="1" x14ac:dyDescent="0.5">
      <c r="A15" s="5">
        <v>13</v>
      </c>
      <c r="B15" s="20"/>
      <c r="C15" s="10" t="str">
        <f>IFERROR(VLOOKUP($B15,認定科目!$A:$F,2,FALSE),"")</f>
        <v/>
      </c>
      <c r="D15" s="10" t="str">
        <f>IFERROR(VLOOKUP($B15,認定科目!$A:$F,3,FALSE),"")</f>
        <v/>
      </c>
      <c r="E15" s="11" t="str">
        <f>IFERROR(VLOOKUP($B15,認定科目!$A:$F,4,FALSE),"")</f>
        <v/>
      </c>
      <c r="F15" s="10" t="str">
        <f>IFERROR(VLOOKUP($B15,認定科目!$A:$F,5,FALSE),"")</f>
        <v/>
      </c>
      <c r="G15" s="12" t="str">
        <f>IFERROR(VLOOKUP($B15,認定科目!$A:$F,6,FALSE),"")</f>
        <v/>
      </c>
      <c r="H15" s="22"/>
      <c r="I15" s="23"/>
      <c r="J15" s="24"/>
      <c r="K15" s="24"/>
    </row>
    <row r="16" spans="1:11" ht="19.5" customHeight="1" x14ac:dyDescent="0.5">
      <c r="A16" s="5">
        <v>14</v>
      </c>
      <c r="B16" s="20"/>
      <c r="C16" s="10" t="str">
        <f>IFERROR(VLOOKUP($B16,認定科目!$A:$F,2,FALSE),"")</f>
        <v/>
      </c>
      <c r="D16" s="10" t="str">
        <f>IFERROR(VLOOKUP($B16,認定科目!$A:$F,3,FALSE),"")</f>
        <v/>
      </c>
      <c r="E16" s="11" t="str">
        <f>IFERROR(VLOOKUP($B16,認定科目!$A:$F,4,FALSE),"")</f>
        <v/>
      </c>
      <c r="F16" s="10" t="str">
        <f>IFERROR(VLOOKUP($B16,認定科目!$A:$F,5,FALSE),"")</f>
        <v/>
      </c>
      <c r="G16" s="12" t="str">
        <f>IFERROR(VLOOKUP($B16,認定科目!$A:$F,6,FALSE),"")</f>
        <v/>
      </c>
      <c r="H16" s="22"/>
      <c r="I16" s="23"/>
      <c r="J16" s="24"/>
      <c r="K16" s="24"/>
    </row>
    <row r="17" spans="1:11" ht="19.5" customHeight="1" x14ac:dyDescent="0.5">
      <c r="A17" s="5">
        <v>15</v>
      </c>
      <c r="B17" s="20"/>
      <c r="C17" s="10" t="str">
        <f>IFERROR(VLOOKUP($B17,認定科目!$A:$F,2,FALSE),"")</f>
        <v/>
      </c>
      <c r="D17" s="10" t="str">
        <f>IFERROR(VLOOKUP($B17,認定科目!$A:$F,3,FALSE),"")</f>
        <v/>
      </c>
      <c r="E17" s="11" t="str">
        <f>IFERROR(VLOOKUP($B17,認定科目!$A:$F,4,FALSE),"")</f>
        <v/>
      </c>
      <c r="F17" s="10" t="str">
        <f>IFERROR(VLOOKUP($B17,認定科目!$A:$F,5,FALSE),"")</f>
        <v/>
      </c>
      <c r="G17" s="12" t="str">
        <f>IFERROR(VLOOKUP($B17,認定科目!$A:$F,6,FALSE),"")</f>
        <v/>
      </c>
      <c r="H17" s="22"/>
      <c r="I17" s="23"/>
      <c r="J17" s="24"/>
      <c r="K17" s="24"/>
    </row>
    <row r="18" spans="1:11" ht="19.5" customHeight="1" x14ac:dyDescent="0.5">
      <c r="A18" s="5">
        <v>16</v>
      </c>
      <c r="B18" s="20"/>
      <c r="C18" s="10" t="str">
        <f>IFERROR(VLOOKUP($B18,認定科目!$A:$F,2,FALSE),"")</f>
        <v/>
      </c>
      <c r="D18" s="10" t="str">
        <f>IFERROR(VLOOKUP($B18,認定科目!$A:$F,3,FALSE),"")</f>
        <v/>
      </c>
      <c r="E18" s="11" t="str">
        <f>IFERROR(VLOOKUP($B18,認定科目!$A:$F,4,FALSE),"")</f>
        <v/>
      </c>
      <c r="F18" s="10" t="str">
        <f>IFERROR(VLOOKUP($B18,認定科目!$A:$F,5,FALSE),"")</f>
        <v/>
      </c>
      <c r="G18" s="12" t="str">
        <f>IFERROR(VLOOKUP($B18,認定科目!$A:$F,6,FALSE),"")</f>
        <v/>
      </c>
      <c r="H18" s="22"/>
      <c r="I18" s="23"/>
      <c r="J18" s="24"/>
      <c r="K18" s="24"/>
    </row>
    <row r="19" spans="1:11" ht="19.5" customHeight="1" x14ac:dyDescent="0.5">
      <c r="A19" s="5">
        <v>17</v>
      </c>
      <c r="B19" s="20"/>
      <c r="C19" s="10" t="str">
        <f>IFERROR(VLOOKUP($B19,認定科目!$A:$F,2,FALSE),"")</f>
        <v/>
      </c>
      <c r="D19" s="10" t="str">
        <f>IFERROR(VLOOKUP($B19,認定科目!$A:$F,3,FALSE),"")</f>
        <v/>
      </c>
      <c r="E19" s="11" t="str">
        <f>IFERROR(VLOOKUP($B19,認定科目!$A:$F,4,FALSE),"")</f>
        <v/>
      </c>
      <c r="F19" s="10" t="str">
        <f>IFERROR(VLOOKUP($B19,認定科目!$A:$F,5,FALSE),"")</f>
        <v/>
      </c>
      <c r="G19" s="12" t="str">
        <f>IFERROR(VLOOKUP($B19,認定科目!$A:$F,6,FALSE),"")</f>
        <v/>
      </c>
      <c r="H19" s="22"/>
      <c r="I19" s="23"/>
      <c r="J19" s="24"/>
      <c r="K19" s="24"/>
    </row>
    <row r="20" spans="1:11" ht="19.5" customHeight="1" x14ac:dyDescent="0.5">
      <c r="A20" s="5">
        <v>18</v>
      </c>
      <c r="B20" s="20"/>
      <c r="C20" s="10" t="str">
        <f>IFERROR(VLOOKUP($B20,認定科目!$A:$F,2,FALSE),"")</f>
        <v/>
      </c>
      <c r="D20" s="10" t="str">
        <f>IFERROR(VLOOKUP($B20,認定科目!$A:$F,3,FALSE),"")</f>
        <v/>
      </c>
      <c r="E20" s="11" t="str">
        <f>IFERROR(VLOOKUP($B20,認定科目!$A:$F,4,FALSE),"")</f>
        <v/>
      </c>
      <c r="F20" s="10" t="str">
        <f>IFERROR(VLOOKUP($B20,認定科目!$A:$F,5,FALSE),"")</f>
        <v/>
      </c>
      <c r="G20" s="12" t="str">
        <f>IFERROR(VLOOKUP($B20,認定科目!$A:$F,6,FALSE),"")</f>
        <v/>
      </c>
      <c r="H20" s="22"/>
      <c r="I20" s="23"/>
      <c r="J20" s="24"/>
      <c r="K20" s="24"/>
    </row>
    <row r="21" spans="1:11" ht="19.5" customHeight="1" x14ac:dyDescent="0.5">
      <c r="A21" s="5">
        <v>19</v>
      </c>
      <c r="B21" s="20"/>
      <c r="C21" s="10" t="str">
        <f>IFERROR(VLOOKUP($B21,認定科目!$A:$F,2,FALSE),"")</f>
        <v/>
      </c>
      <c r="D21" s="10" t="str">
        <f>IFERROR(VLOOKUP($B21,認定科目!$A:$F,3,FALSE),"")</f>
        <v/>
      </c>
      <c r="E21" s="11" t="str">
        <f>IFERROR(VLOOKUP($B21,認定科目!$A:$F,4,FALSE),"")</f>
        <v/>
      </c>
      <c r="F21" s="10" t="str">
        <f>IFERROR(VLOOKUP($B21,認定科目!$A:$F,5,FALSE),"")</f>
        <v/>
      </c>
      <c r="G21" s="12" t="str">
        <f>IFERROR(VLOOKUP($B21,認定科目!$A:$F,6,FALSE),"")</f>
        <v/>
      </c>
      <c r="H21" s="22"/>
      <c r="I21" s="23"/>
      <c r="J21" s="24"/>
      <c r="K21" s="24"/>
    </row>
    <row r="22" spans="1:11" ht="19.5" customHeight="1" x14ac:dyDescent="0.5">
      <c r="A22" s="5">
        <v>20</v>
      </c>
      <c r="B22" s="20"/>
      <c r="C22" s="10" t="str">
        <f>IFERROR(VLOOKUP($B22,認定科目!$A:$F,2,FALSE),"")</f>
        <v/>
      </c>
      <c r="D22" s="10" t="str">
        <f>IFERROR(VLOOKUP($B22,認定科目!$A:$F,3,FALSE),"")</f>
        <v/>
      </c>
      <c r="E22" s="11" t="str">
        <f>IFERROR(VLOOKUP($B22,認定科目!$A:$F,4,FALSE),"")</f>
        <v/>
      </c>
      <c r="F22" s="10" t="str">
        <f>IFERROR(VLOOKUP($B22,認定科目!$A:$F,5,FALSE),"")</f>
        <v/>
      </c>
      <c r="G22" s="12" t="str">
        <f>IFERROR(VLOOKUP($B22,認定科目!$A:$F,6,FALSE),"")</f>
        <v/>
      </c>
      <c r="H22" s="22"/>
      <c r="I22" s="23"/>
      <c r="J22" s="24"/>
      <c r="K22" s="24"/>
    </row>
    <row r="23" spans="1:11" ht="19.5" customHeight="1" x14ac:dyDescent="0.5">
      <c r="A23" s="5">
        <v>21</v>
      </c>
      <c r="B23" s="20"/>
      <c r="C23" s="10" t="str">
        <f>IFERROR(VLOOKUP($B23,認定科目!$A:$F,2,FALSE),"")</f>
        <v/>
      </c>
      <c r="D23" s="10" t="str">
        <f>IFERROR(VLOOKUP($B23,認定科目!$A:$F,3,FALSE),"")</f>
        <v/>
      </c>
      <c r="E23" s="11" t="str">
        <f>IFERROR(VLOOKUP($B23,認定科目!$A:$F,4,FALSE),"")</f>
        <v/>
      </c>
      <c r="F23" s="10" t="str">
        <f>IFERROR(VLOOKUP($B23,認定科目!$A:$F,5,FALSE),"")</f>
        <v/>
      </c>
      <c r="G23" s="12" t="str">
        <f>IFERROR(VLOOKUP($B23,認定科目!$A:$F,6,FALSE),"")</f>
        <v/>
      </c>
      <c r="H23" s="22"/>
      <c r="I23" s="23"/>
      <c r="J23" s="24"/>
      <c r="K23" s="24"/>
    </row>
    <row r="24" spans="1:11" ht="19.5" customHeight="1" x14ac:dyDescent="0.5">
      <c r="A24" s="5">
        <v>22</v>
      </c>
      <c r="B24" s="20"/>
      <c r="C24" s="10" t="str">
        <f>IFERROR(VLOOKUP($B24,認定科目!$A:$F,2,FALSE),"")</f>
        <v/>
      </c>
      <c r="D24" s="10" t="str">
        <f>IFERROR(VLOOKUP($B24,認定科目!$A:$F,3,FALSE),"")</f>
        <v/>
      </c>
      <c r="E24" s="11" t="str">
        <f>IFERROR(VLOOKUP($B24,認定科目!$A:$F,4,FALSE),"")</f>
        <v/>
      </c>
      <c r="F24" s="10" t="str">
        <f>IFERROR(VLOOKUP($B24,認定科目!$A:$F,5,FALSE),"")</f>
        <v/>
      </c>
      <c r="G24" s="12" t="str">
        <f>IFERROR(VLOOKUP($B24,認定科目!$A:$F,6,FALSE),"")</f>
        <v/>
      </c>
      <c r="H24" s="22"/>
      <c r="I24" s="23"/>
      <c r="J24" s="24"/>
      <c r="K24" s="24"/>
    </row>
    <row r="25" spans="1:11" ht="19.5" customHeight="1" x14ac:dyDescent="0.5">
      <c r="A25" s="5">
        <v>23</v>
      </c>
      <c r="B25" s="20"/>
      <c r="C25" s="10" t="str">
        <f>IFERROR(VLOOKUP($B25,認定科目!$A:$F,2,FALSE),"")</f>
        <v/>
      </c>
      <c r="D25" s="10" t="str">
        <f>IFERROR(VLOOKUP($B25,認定科目!$A:$F,3,FALSE),"")</f>
        <v/>
      </c>
      <c r="E25" s="11" t="str">
        <f>IFERROR(VLOOKUP($B25,認定科目!$A:$F,4,FALSE),"")</f>
        <v/>
      </c>
      <c r="F25" s="10" t="str">
        <f>IFERROR(VLOOKUP($B25,認定科目!$A:$F,5,FALSE),"")</f>
        <v/>
      </c>
      <c r="G25" s="12" t="str">
        <f>IFERROR(VLOOKUP($B25,認定科目!$A:$F,6,FALSE),"")</f>
        <v/>
      </c>
      <c r="H25" s="22"/>
      <c r="I25" s="23"/>
      <c r="J25" s="24"/>
      <c r="K25" s="24"/>
    </row>
    <row r="26" spans="1:11" ht="19.5" customHeight="1" x14ac:dyDescent="0.5">
      <c r="A26" s="5">
        <v>24</v>
      </c>
      <c r="B26" s="20"/>
      <c r="C26" s="10" t="str">
        <f>IFERROR(VLOOKUP($B26,認定科目!$A:$F,2,FALSE),"")</f>
        <v/>
      </c>
      <c r="D26" s="10" t="str">
        <f>IFERROR(VLOOKUP($B26,認定科目!$A:$F,3,FALSE),"")</f>
        <v/>
      </c>
      <c r="E26" s="11" t="str">
        <f>IFERROR(VLOOKUP($B26,認定科目!$A:$F,4,FALSE),"")</f>
        <v/>
      </c>
      <c r="F26" s="10" t="str">
        <f>IFERROR(VLOOKUP($B26,認定科目!$A:$F,5,FALSE),"")</f>
        <v/>
      </c>
      <c r="G26" s="12" t="str">
        <f>IFERROR(VLOOKUP($B26,認定科目!$A:$F,6,FALSE),"")</f>
        <v/>
      </c>
      <c r="H26" s="22"/>
      <c r="I26" s="23"/>
      <c r="J26" s="24"/>
      <c r="K26" s="24"/>
    </row>
    <row r="27" spans="1:11" ht="19.5" customHeight="1" x14ac:dyDescent="0.5">
      <c r="A27" s="5">
        <v>25</v>
      </c>
      <c r="B27" s="20"/>
      <c r="C27" s="10" t="str">
        <f>IFERROR(VLOOKUP($B27,認定科目!$A:$F,2,FALSE),"")</f>
        <v/>
      </c>
      <c r="D27" s="10" t="str">
        <f>IFERROR(VLOOKUP($B27,認定科目!$A:$F,3,FALSE),"")</f>
        <v/>
      </c>
      <c r="E27" s="11" t="str">
        <f>IFERROR(VLOOKUP($B27,認定科目!$A:$F,4,FALSE),"")</f>
        <v/>
      </c>
      <c r="F27" s="10" t="str">
        <f>IFERROR(VLOOKUP($B27,認定科目!$A:$F,5,FALSE),"")</f>
        <v/>
      </c>
      <c r="G27" s="12" t="str">
        <f>IFERROR(VLOOKUP($B27,認定科目!$A:$F,6,FALSE),"")</f>
        <v/>
      </c>
      <c r="H27" s="22"/>
      <c r="I27" s="23"/>
      <c r="J27" s="24"/>
      <c r="K27" s="24"/>
    </row>
    <row r="28" spans="1:11" ht="19.5" customHeight="1" x14ac:dyDescent="0.5">
      <c r="A28" s="5">
        <v>26</v>
      </c>
      <c r="B28" s="20"/>
      <c r="C28" s="10" t="str">
        <f>IFERROR(VLOOKUP($B28,認定科目!$A:$F,2,FALSE),"")</f>
        <v/>
      </c>
      <c r="D28" s="10" t="str">
        <f>IFERROR(VLOOKUP($B28,認定科目!$A:$F,3,FALSE),"")</f>
        <v/>
      </c>
      <c r="E28" s="11" t="str">
        <f>IFERROR(VLOOKUP($B28,認定科目!$A:$F,4,FALSE),"")</f>
        <v/>
      </c>
      <c r="F28" s="10" t="str">
        <f>IFERROR(VLOOKUP($B28,認定科目!$A:$F,5,FALSE),"")</f>
        <v/>
      </c>
      <c r="G28" s="12" t="str">
        <f>IFERROR(VLOOKUP($B28,認定科目!$A:$F,6,FALSE),"")</f>
        <v/>
      </c>
      <c r="H28" s="22"/>
      <c r="I28" s="23"/>
      <c r="J28" s="24"/>
      <c r="K28" s="24"/>
    </row>
    <row r="29" spans="1:11" ht="19.5" customHeight="1" x14ac:dyDescent="0.5">
      <c r="A29" s="5">
        <v>27</v>
      </c>
      <c r="B29" s="20"/>
      <c r="C29" s="10" t="str">
        <f>IFERROR(VLOOKUP($B29,認定科目!$A:$F,2,FALSE),"")</f>
        <v/>
      </c>
      <c r="D29" s="10" t="str">
        <f>IFERROR(VLOOKUP($B29,認定科目!$A:$F,3,FALSE),"")</f>
        <v/>
      </c>
      <c r="E29" s="11" t="str">
        <f>IFERROR(VLOOKUP($B29,認定科目!$A:$F,4,FALSE),"")</f>
        <v/>
      </c>
      <c r="F29" s="10" t="str">
        <f>IFERROR(VLOOKUP($B29,認定科目!$A:$F,5,FALSE),"")</f>
        <v/>
      </c>
      <c r="G29" s="12" t="str">
        <f>IFERROR(VLOOKUP($B29,認定科目!$A:$F,6,FALSE),"")</f>
        <v/>
      </c>
      <c r="H29" s="22"/>
      <c r="I29" s="23"/>
      <c r="J29" s="24"/>
      <c r="K29" s="24"/>
    </row>
    <row r="30" spans="1:11" ht="19.5" customHeight="1" x14ac:dyDescent="0.5">
      <c r="A30" s="5">
        <v>28</v>
      </c>
      <c r="B30" s="20"/>
      <c r="C30" s="10" t="str">
        <f>IFERROR(VLOOKUP($B30,認定科目!$A:$F,2,FALSE),"")</f>
        <v/>
      </c>
      <c r="D30" s="10" t="str">
        <f>IFERROR(VLOOKUP($B30,認定科目!$A:$F,3,FALSE),"")</f>
        <v/>
      </c>
      <c r="E30" s="11" t="str">
        <f>IFERROR(VLOOKUP($B30,認定科目!$A:$F,4,FALSE),"")</f>
        <v/>
      </c>
      <c r="F30" s="10" t="str">
        <f>IFERROR(VLOOKUP($B30,認定科目!$A:$F,5,FALSE),"")</f>
        <v/>
      </c>
      <c r="G30" s="12" t="str">
        <f>IFERROR(VLOOKUP($B30,認定科目!$A:$F,6,FALSE),"")</f>
        <v/>
      </c>
      <c r="H30" s="22"/>
      <c r="I30" s="23"/>
      <c r="J30" s="24"/>
      <c r="K30" s="24"/>
    </row>
    <row r="31" spans="1:11" ht="19.5" customHeight="1" x14ac:dyDescent="0.5">
      <c r="A31" s="5">
        <v>29</v>
      </c>
      <c r="B31" s="20"/>
      <c r="C31" s="10" t="str">
        <f>IFERROR(VLOOKUP($B31,認定科目!$A:$F,2,FALSE),"")</f>
        <v/>
      </c>
      <c r="D31" s="10" t="str">
        <f>IFERROR(VLOOKUP($B31,認定科目!$A:$F,3,FALSE),"")</f>
        <v/>
      </c>
      <c r="E31" s="11" t="str">
        <f>IFERROR(VLOOKUP($B31,認定科目!$A:$F,4,FALSE),"")</f>
        <v/>
      </c>
      <c r="F31" s="10" t="str">
        <f>IFERROR(VLOOKUP($B31,認定科目!$A:$F,5,FALSE),"")</f>
        <v/>
      </c>
      <c r="G31" s="12" t="str">
        <f>IFERROR(VLOOKUP($B31,認定科目!$A:$F,6,FALSE),"")</f>
        <v/>
      </c>
      <c r="H31" s="22"/>
      <c r="I31" s="23"/>
      <c r="J31" s="24"/>
      <c r="K31" s="24"/>
    </row>
    <row r="32" spans="1:11" ht="19.5" customHeight="1" x14ac:dyDescent="0.5">
      <c r="A32" s="5">
        <v>30</v>
      </c>
      <c r="B32" s="20"/>
      <c r="C32" s="10" t="str">
        <f>IFERROR(VLOOKUP($B32,認定科目!$A:$F,2,FALSE),"")</f>
        <v/>
      </c>
      <c r="D32" s="10" t="str">
        <f>IFERROR(VLOOKUP($B32,認定科目!$A:$F,3,FALSE),"")</f>
        <v/>
      </c>
      <c r="E32" s="11" t="str">
        <f>IFERROR(VLOOKUP($B32,認定科目!$A:$F,4,FALSE),"")</f>
        <v/>
      </c>
      <c r="F32" s="10" t="str">
        <f>IFERROR(VLOOKUP($B32,認定科目!$A:$F,5,FALSE),"")</f>
        <v/>
      </c>
      <c r="G32" s="12" t="str">
        <f>IFERROR(VLOOKUP($B32,認定科目!$A:$F,6,FALSE),"")</f>
        <v/>
      </c>
      <c r="H32" s="22"/>
      <c r="I32" s="23"/>
      <c r="J32" s="24"/>
      <c r="K32" s="24"/>
    </row>
    <row r="33" spans="1:11" ht="19.5" customHeight="1" x14ac:dyDescent="0.5">
      <c r="A33" s="5">
        <v>31</v>
      </c>
      <c r="B33" s="20"/>
      <c r="C33" s="10" t="str">
        <f>IFERROR(VLOOKUP($B33,認定科目!$A:$F,2,FALSE),"")</f>
        <v/>
      </c>
      <c r="D33" s="10" t="str">
        <f>IFERROR(VLOOKUP($B33,認定科目!$A:$F,3,FALSE),"")</f>
        <v/>
      </c>
      <c r="E33" s="11" t="str">
        <f>IFERROR(VLOOKUP($B33,認定科目!$A:$F,4,FALSE),"")</f>
        <v/>
      </c>
      <c r="F33" s="10" t="str">
        <f>IFERROR(VLOOKUP($B33,認定科目!$A:$F,5,FALSE),"")</f>
        <v/>
      </c>
      <c r="G33" s="12" t="str">
        <f>IFERROR(VLOOKUP($B33,認定科目!$A:$F,6,FALSE),"")</f>
        <v/>
      </c>
      <c r="H33" s="22"/>
      <c r="I33" s="23"/>
      <c r="J33" s="24"/>
      <c r="K33" s="24"/>
    </row>
    <row r="34" spans="1:11" ht="19.5" customHeight="1" x14ac:dyDescent="0.5">
      <c r="A34" s="5">
        <v>32</v>
      </c>
      <c r="B34" s="20"/>
      <c r="C34" s="10" t="str">
        <f>IFERROR(VLOOKUP($B34,認定科目!$A:$F,2,FALSE),"")</f>
        <v/>
      </c>
      <c r="D34" s="10" t="str">
        <f>IFERROR(VLOOKUP($B34,認定科目!$A:$F,3,FALSE),"")</f>
        <v/>
      </c>
      <c r="E34" s="11" t="str">
        <f>IFERROR(VLOOKUP($B34,認定科目!$A:$F,4,FALSE),"")</f>
        <v/>
      </c>
      <c r="F34" s="10" t="str">
        <f>IFERROR(VLOOKUP($B34,認定科目!$A:$F,5,FALSE),"")</f>
        <v/>
      </c>
      <c r="G34" s="12" t="str">
        <f>IFERROR(VLOOKUP($B34,認定科目!$A:$F,6,FALSE),"")</f>
        <v/>
      </c>
      <c r="H34" s="22"/>
      <c r="I34" s="23"/>
      <c r="J34" s="24"/>
      <c r="K34" s="24"/>
    </row>
    <row r="35" spans="1:11" ht="19.5" customHeight="1" x14ac:dyDescent="0.5">
      <c r="A35" s="5">
        <v>33</v>
      </c>
      <c r="B35" s="20"/>
      <c r="C35" s="10" t="str">
        <f>IFERROR(VLOOKUP($B35,認定科目!$A:$F,2,FALSE),"")</f>
        <v/>
      </c>
      <c r="D35" s="10" t="str">
        <f>IFERROR(VLOOKUP($B35,認定科目!$A:$F,3,FALSE),"")</f>
        <v/>
      </c>
      <c r="E35" s="11" t="str">
        <f>IFERROR(VLOOKUP($B35,認定科目!$A:$F,4,FALSE),"")</f>
        <v/>
      </c>
      <c r="F35" s="10" t="str">
        <f>IFERROR(VLOOKUP($B35,認定科目!$A:$F,5,FALSE),"")</f>
        <v/>
      </c>
      <c r="G35" s="12" t="str">
        <f>IFERROR(VLOOKUP($B35,認定科目!$A:$F,6,FALSE),"")</f>
        <v/>
      </c>
      <c r="H35" s="22"/>
      <c r="I35" s="23"/>
      <c r="J35" s="24"/>
      <c r="K35" s="24"/>
    </row>
    <row r="36" spans="1:11" ht="19.5" customHeight="1" x14ac:dyDescent="0.5">
      <c r="A36" s="5">
        <v>34</v>
      </c>
      <c r="B36" s="20"/>
      <c r="C36" s="10" t="str">
        <f>IFERROR(VLOOKUP($B36,認定科目!$A:$F,2,FALSE),"")</f>
        <v/>
      </c>
      <c r="D36" s="10" t="str">
        <f>IFERROR(VLOOKUP($B36,認定科目!$A:$F,3,FALSE),"")</f>
        <v/>
      </c>
      <c r="E36" s="11" t="str">
        <f>IFERROR(VLOOKUP($B36,認定科目!$A:$F,4,FALSE),"")</f>
        <v/>
      </c>
      <c r="F36" s="10" t="str">
        <f>IFERROR(VLOOKUP($B36,認定科目!$A:$F,5,FALSE),"")</f>
        <v/>
      </c>
      <c r="G36" s="12" t="str">
        <f>IFERROR(VLOOKUP($B36,認定科目!$A:$F,6,FALSE),"")</f>
        <v/>
      </c>
      <c r="H36" s="22"/>
      <c r="I36" s="23"/>
      <c r="J36" s="24"/>
      <c r="K36" s="24"/>
    </row>
    <row r="37" spans="1:11" ht="19.5" customHeight="1" x14ac:dyDescent="0.5">
      <c r="A37" s="5">
        <v>35</v>
      </c>
      <c r="B37" s="20"/>
      <c r="C37" s="10" t="str">
        <f>IFERROR(VLOOKUP($B37,認定科目!$A:$F,2,FALSE),"")</f>
        <v/>
      </c>
      <c r="D37" s="10" t="str">
        <f>IFERROR(VLOOKUP($B37,認定科目!$A:$F,3,FALSE),"")</f>
        <v/>
      </c>
      <c r="E37" s="11" t="str">
        <f>IFERROR(VLOOKUP($B37,認定科目!$A:$F,4,FALSE),"")</f>
        <v/>
      </c>
      <c r="F37" s="10" t="str">
        <f>IFERROR(VLOOKUP($B37,認定科目!$A:$F,5,FALSE),"")</f>
        <v/>
      </c>
      <c r="G37" s="12" t="str">
        <f>IFERROR(VLOOKUP($B37,認定科目!$A:$F,6,FALSE),"")</f>
        <v/>
      </c>
      <c r="H37" s="22"/>
      <c r="I37" s="23"/>
      <c r="J37" s="24"/>
      <c r="K37" s="24"/>
    </row>
    <row r="38" spans="1:11" ht="19.5" customHeight="1" x14ac:dyDescent="0.5">
      <c r="A38" s="5">
        <v>36</v>
      </c>
      <c r="B38" s="20"/>
      <c r="C38" s="10" t="str">
        <f>IFERROR(VLOOKUP($B38,認定科目!$A:$F,2,FALSE),"")</f>
        <v/>
      </c>
      <c r="D38" s="10" t="str">
        <f>IFERROR(VLOOKUP($B38,認定科目!$A:$F,3,FALSE),"")</f>
        <v/>
      </c>
      <c r="E38" s="11" t="str">
        <f>IFERROR(VLOOKUP($B38,認定科目!$A:$F,4,FALSE),"")</f>
        <v/>
      </c>
      <c r="F38" s="10" t="str">
        <f>IFERROR(VLOOKUP($B38,認定科目!$A:$F,5,FALSE),"")</f>
        <v/>
      </c>
      <c r="G38" s="12" t="str">
        <f>IFERROR(VLOOKUP($B38,認定科目!$A:$F,6,FALSE),"")</f>
        <v/>
      </c>
      <c r="H38" s="22"/>
      <c r="I38" s="23"/>
      <c r="J38" s="24"/>
      <c r="K38" s="24"/>
    </row>
    <row r="39" spans="1:11" ht="19.5" customHeight="1" x14ac:dyDescent="0.5">
      <c r="A39" s="5">
        <v>37</v>
      </c>
      <c r="B39" s="20"/>
      <c r="C39" s="10" t="str">
        <f>IFERROR(VLOOKUP($B39,認定科目!$A:$F,2,FALSE),"")</f>
        <v/>
      </c>
      <c r="D39" s="10" t="str">
        <f>IFERROR(VLOOKUP($B39,認定科目!$A:$F,3,FALSE),"")</f>
        <v/>
      </c>
      <c r="E39" s="11" t="str">
        <f>IFERROR(VLOOKUP($B39,認定科目!$A:$F,4,FALSE),"")</f>
        <v/>
      </c>
      <c r="F39" s="10" t="str">
        <f>IFERROR(VLOOKUP($B39,認定科目!$A:$F,5,FALSE),"")</f>
        <v/>
      </c>
      <c r="G39" s="12" t="str">
        <f>IFERROR(VLOOKUP($B39,認定科目!$A:$F,6,FALSE),"")</f>
        <v/>
      </c>
      <c r="H39" s="22"/>
      <c r="I39" s="23"/>
      <c r="J39" s="24"/>
      <c r="K39" s="24"/>
    </row>
    <row r="40" spans="1:11" ht="19.5" customHeight="1" x14ac:dyDescent="0.5">
      <c r="A40" s="5">
        <v>38</v>
      </c>
      <c r="B40" s="20"/>
      <c r="C40" s="10" t="str">
        <f>IFERROR(VLOOKUP($B40,認定科目!$A:$F,2,FALSE),"")</f>
        <v/>
      </c>
      <c r="D40" s="10" t="str">
        <f>IFERROR(VLOOKUP($B40,認定科目!$A:$F,3,FALSE),"")</f>
        <v/>
      </c>
      <c r="E40" s="11" t="str">
        <f>IFERROR(VLOOKUP($B40,認定科目!$A:$F,4,FALSE),"")</f>
        <v/>
      </c>
      <c r="F40" s="10" t="str">
        <f>IFERROR(VLOOKUP($B40,認定科目!$A:$F,5,FALSE),"")</f>
        <v/>
      </c>
      <c r="G40" s="12" t="str">
        <f>IFERROR(VLOOKUP($B40,認定科目!$A:$F,6,FALSE),"")</f>
        <v/>
      </c>
      <c r="H40" s="22"/>
      <c r="I40" s="23"/>
      <c r="J40" s="24"/>
      <c r="K40" s="24"/>
    </row>
    <row r="41" spans="1:11" ht="19.5" customHeight="1" x14ac:dyDescent="0.5">
      <c r="A41" s="5">
        <v>39</v>
      </c>
      <c r="B41" s="20"/>
      <c r="C41" s="10" t="str">
        <f>IFERROR(VLOOKUP($B41,認定科目!$A:$F,2,FALSE),"")</f>
        <v/>
      </c>
      <c r="D41" s="10" t="str">
        <f>IFERROR(VLOOKUP($B41,認定科目!$A:$F,3,FALSE),"")</f>
        <v/>
      </c>
      <c r="E41" s="11" t="str">
        <f>IFERROR(VLOOKUP($B41,認定科目!$A:$F,4,FALSE),"")</f>
        <v/>
      </c>
      <c r="F41" s="10" t="str">
        <f>IFERROR(VLOOKUP($B41,認定科目!$A:$F,5,FALSE),"")</f>
        <v/>
      </c>
      <c r="G41" s="12" t="str">
        <f>IFERROR(VLOOKUP($B41,認定科目!$A:$F,6,FALSE),"")</f>
        <v/>
      </c>
      <c r="H41" s="22"/>
      <c r="I41" s="23"/>
      <c r="J41" s="24"/>
      <c r="K41" s="24"/>
    </row>
    <row r="42" spans="1:11" ht="19.5" customHeight="1" x14ac:dyDescent="0.5">
      <c r="A42" s="5">
        <v>40</v>
      </c>
      <c r="B42" s="20"/>
      <c r="C42" s="10" t="str">
        <f>IFERROR(VLOOKUP($B42,認定科目!$A:$F,2,FALSE),"")</f>
        <v/>
      </c>
      <c r="D42" s="10" t="str">
        <f>IFERROR(VLOOKUP($B42,認定科目!$A:$F,3,FALSE),"")</f>
        <v/>
      </c>
      <c r="E42" s="11" t="str">
        <f>IFERROR(VLOOKUP($B42,認定科目!$A:$F,4,FALSE),"")</f>
        <v/>
      </c>
      <c r="F42" s="10" t="str">
        <f>IFERROR(VLOOKUP($B42,認定科目!$A:$F,5,FALSE),"")</f>
        <v/>
      </c>
      <c r="G42" s="12" t="str">
        <f>IFERROR(VLOOKUP($B42,認定科目!$A:$F,6,FALSE),"")</f>
        <v/>
      </c>
      <c r="H42" s="22"/>
      <c r="I42" s="23"/>
      <c r="J42" s="24"/>
      <c r="K42" s="24"/>
    </row>
    <row r="43" spans="1:11" ht="19.5" customHeight="1" x14ac:dyDescent="0.5">
      <c r="A43" s="5">
        <v>41</v>
      </c>
      <c r="B43" s="20"/>
      <c r="C43" s="10" t="str">
        <f>IFERROR(VLOOKUP($B43,認定科目!$A:$F,2,FALSE),"")</f>
        <v/>
      </c>
      <c r="D43" s="10" t="str">
        <f>IFERROR(VLOOKUP($B43,認定科目!$A:$F,3,FALSE),"")</f>
        <v/>
      </c>
      <c r="E43" s="11" t="str">
        <f>IFERROR(VLOOKUP($B43,認定科目!$A:$F,4,FALSE),"")</f>
        <v/>
      </c>
      <c r="F43" s="10" t="str">
        <f>IFERROR(VLOOKUP($B43,認定科目!$A:$F,5,FALSE),"")</f>
        <v/>
      </c>
      <c r="G43" s="12" t="str">
        <f>IFERROR(VLOOKUP($B43,認定科目!$A:$F,6,FALSE),"")</f>
        <v/>
      </c>
      <c r="H43" s="22"/>
      <c r="I43" s="23"/>
      <c r="J43" s="24"/>
      <c r="K43" s="24"/>
    </row>
    <row r="44" spans="1:11" ht="19.5" customHeight="1" x14ac:dyDescent="0.5">
      <c r="A44" s="5">
        <v>42</v>
      </c>
      <c r="B44" s="20"/>
      <c r="C44" s="10" t="str">
        <f>IFERROR(VLOOKUP($B44,認定科目!$A:$F,2,FALSE),"")</f>
        <v/>
      </c>
      <c r="D44" s="10" t="str">
        <f>IFERROR(VLOOKUP($B44,認定科目!$A:$F,3,FALSE),"")</f>
        <v/>
      </c>
      <c r="E44" s="11" t="str">
        <f>IFERROR(VLOOKUP($B44,認定科目!$A:$F,4,FALSE),"")</f>
        <v/>
      </c>
      <c r="F44" s="10" t="str">
        <f>IFERROR(VLOOKUP($B44,認定科目!$A:$F,5,FALSE),"")</f>
        <v/>
      </c>
      <c r="G44" s="12" t="str">
        <f>IFERROR(VLOOKUP($B44,認定科目!$A:$F,6,FALSE),"")</f>
        <v/>
      </c>
      <c r="H44" s="22"/>
      <c r="I44" s="23"/>
      <c r="J44" s="24"/>
      <c r="K44" s="24"/>
    </row>
    <row r="45" spans="1:11" ht="19.5" customHeight="1" x14ac:dyDescent="0.5">
      <c r="A45" s="5">
        <v>43</v>
      </c>
      <c r="B45" s="20"/>
      <c r="C45" s="10" t="str">
        <f>IFERROR(VLOOKUP($B45,認定科目!$A:$F,2,FALSE),"")</f>
        <v/>
      </c>
      <c r="D45" s="10" t="str">
        <f>IFERROR(VLOOKUP($B45,認定科目!$A:$F,3,FALSE),"")</f>
        <v/>
      </c>
      <c r="E45" s="11" t="str">
        <f>IFERROR(VLOOKUP($B45,認定科目!$A:$F,4,FALSE),"")</f>
        <v/>
      </c>
      <c r="F45" s="10" t="str">
        <f>IFERROR(VLOOKUP($B45,認定科目!$A:$F,5,FALSE),"")</f>
        <v/>
      </c>
      <c r="G45" s="12" t="str">
        <f>IFERROR(VLOOKUP($B45,認定科目!$A:$F,6,FALSE),"")</f>
        <v/>
      </c>
      <c r="H45" s="22"/>
      <c r="I45" s="23"/>
      <c r="J45" s="24"/>
      <c r="K45" s="24"/>
    </row>
    <row r="46" spans="1:11" ht="19.5" customHeight="1" x14ac:dyDescent="0.5">
      <c r="A46" s="5">
        <v>44</v>
      </c>
      <c r="B46" s="20"/>
      <c r="C46" s="10" t="str">
        <f>IFERROR(VLOOKUP($B46,認定科目!$A:$F,2,FALSE),"")</f>
        <v/>
      </c>
      <c r="D46" s="10" t="str">
        <f>IFERROR(VLOOKUP($B46,認定科目!$A:$F,3,FALSE),"")</f>
        <v/>
      </c>
      <c r="E46" s="11" t="str">
        <f>IFERROR(VLOOKUP($B46,認定科目!$A:$F,4,FALSE),"")</f>
        <v/>
      </c>
      <c r="F46" s="10" t="str">
        <f>IFERROR(VLOOKUP($B46,認定科目!$A:$F,5,FALSE),"")</f>
        <v/>
      </c>
      <c r="G46" s="12" t="str">
        <f>IFERROR(VLOOKUP($B46,認定科目!$A:$F,6,FALSE),"")</f>
        <v/>
      </c>
      <c r="H46" s="22"/>
      <c r="I46" s="23"/>
      <c r="J46" s="24"/>
      <c r="K46" s="24"/>
    </row>
    <row r="47" spans="1:11" ht="19.5" customHeight="1" x14ac:dyDescent="0.5">
      <c r="A47" s="5">
        <v>45</v>
      </c>
      <c r="B47" s="20"/>
      <c r="C47" s="10" t="str">
        <f>IFERROR(VLOOKUP($B47,認定科目!$A:$F,2,FALSE),"")</f>
        <v/>
      </c>
      <c r="D47" s="10" t="str">
        <f>IFERROR(VLOOKUP($B47,認定科目!$A:$F,3,FALSE),"")</f>
        <v/>
      </c>
      <c r="E47" s="11" t="str">
        <f>IFERROR(VLOOKUP($B47,認定科目!$A:$F,4,FALSE),"")</f>
        <v/>
      </c>
      <c r="F47" s="10" t="str">
        <f>IFERROR(VLOOKUP($B47,認定科目!$A:$F,5,FALSE),"")</f>
        <v/>
      </c>
      <c r="G47" s="12" t="str">
        <f>IFERROR(VLOOKUP($B47,認定科目!$A:$F,6,FALSE),"")</f>
        <v/>
      </c>
      <c r="H47" s="22"/>
      <c r="I47" s="23"/>
      <c r="J47" s="24"/>
      <c r="K47" s="24"/>
    </row>
    <row r="48" spans="1:11" ht="19.5" customHeight="1" x14ac:dyDescent="0.5">
      <c r="A48" s="5">
        <v>46</v>
      </c>
      <c r="B48" s="20"/>
      <c r="C48" s="10" t="str">
        <f>IFERROR(VLOOKUP($B48,認定科目!$A:$F,2,FALSE),"")</f>
        <v/>
      </c>
      <c r="D48" s="10" t="str">
        <f>IFERROR(VLOOKUP($B48,認定科目!$A:$F,3,FALSE),"")</f>
        <v/>
      </c>
      <c r="E48" s="11" t="str">
        <f>IFERROR(VLOOKUP($B48,認定科目!$A:$F,4,FALSE),"")</f>
        <v/>
      </c>
      <c r="F48" s="10" t="str">
        <f>IFERROR(VLOOKUP($B48,認定科目!$A:$F,5,FALSE),"")</f>
        <v/>
      </c>
      <c r="G48" s="12" t="str">
        <f>IFERROR(VLOOKUP($B48,認定科目!$A:$F,6,FALSE),"")</f>
        <v/>
      </c>
      <c r="H48" s="22"/>
      <c r="I48" s="23"/>
      <c r="J48" s="24"/>
      <c r="K48" s="24"/>
    </row>
    <row r="49" spans="1:11" ht="19.5" customHeight="1" x14ac:dyDescent="0.5">
      <c r="A49" s="5">
        <v>47</v>
      </c>
      <c r="B49" s="20"/>
      <c r="C49" s="10" t="str">
        <f>IFERROR(VLOOKUP($B49,認定科目!$A:$F,2,FALSE),"")</f>
        <v/>
      </c>
      <c r="D49" s="10" t="str">
        <f>IFERROR(VLOOKUP($B49,認定科目!$A:$F,3,FALSE),"")</f>
        <v/>
      </c>
      <c r="E49" s="11" t="str">
        <f>IFERROR(VLOOKUP($B49,認定科目!$A:$F,4,FALSE),"")</f>
        <v/>
      </c>
      <c r="F49" s="10" t="str">
        <f>IFERROR(VLOOKUP($B49,認定科目!$A:$F,5,FALSE),"")</f>
        <v/>
      </c>
      <c r="G49" s="12" t="str">
        <f>IFERROR(VLOOKUP($B49,認定科目!$A:$F,6,FALSE),"")</f>
        <v/>
      </c>
      <c r="H49" s="22"/>
      <c r="I49" s="23"/>
      <c r="J49" s="24"/>
      <c r="K49" s="24"/>
    </row>
    <row r="50" spans="1:11" ht="19.5" customHeight="1" x14ac:dyDescent="0.5">
      <c r="A50" s="5">
        <v>48</v>
      </c>
      <c r="B50" s="20"/>
      <c r="C50" s="10" t="str">
        <f>IFERROR(VLOOKUP($B50,認定科目!$A:$F,2,FALSE),"")</f>
        <v/>
      </c>
      <c r="D50" s="10" t="str">
        <f>IFERROR(VLOOKUP($B50,認定科目!$A:$F,3,FALSE),"")</f>
        <v/>
      </c>
      <c r="E50" s="11" t="str">
        <f>IFERROR(VLOOKUP($B50,認定科目!$A:$F,4,FALSE),"")</f>
        <v/>
      </c>
      <c r="F50" s="10" t="str">
        <f>IFERROR(VLOOKUP($B50,認定科目!$A:$F,5,FALSE),"")</f>
        <v/>
      </c>
      <c r="G50" s="12" t="str">
        <f>IFERROR(VLOOKUP($B50,認定科目!$A:$F,6,FALSE),"")</f>
        <v/>
      </c>
      <c r="H50" s="22"/>
      <c r="I50" s="23"/>
      <c r="J50" s="24"/>
      <c r="K50" s="24"/>
    </row>
    <row r="51" spans="1:11" ht="19.5" customHeight="1" x14ac:dyDescent="0.5">
      <c r="A51" s="5">
        <v>49</v>
      </c>
      <c r="B51" s="20"/>
      <c r="C51" s="10" t="str">
        <f>IFERROR(VLOOKUP($B51,認定科目!$A:$F,2,FALSE),"")</f>
        <v/>
      </c>
      <c r="D51" s="10" t="str">
        <f>IFERROR(VLOOKUP($B51,認定科目!$A:$F,3,FALSE),"")</f>
        <v/>
      </c>
      <c r="E51" s="11" t="str">
        <f>IFERROR(VLOOKUP($B51,認定科目!$A:$F,4,FALSE),"")</f>
        <v/>
      </c>
      <c r="F51" s="10" t="str">
        <f>IFERROR(VLOOKUP($B51,認定科目!$A:$F,5,FALSE),"")</f>
        <v/>
      </c>
      <c r="G51" s="12" t="str">
        <f>IFERROR(VLOOKUP($B51,認定科目!$A:$F,6,FALSE),"")</f>
        <v/>
      </c>
      <c r="H51" s="22"/>
      <c r="I51" s="23"/>
      <c r="J51" s="24"/>
      <c r="K51" s="24"/>
    </row>
    <row r="52" spans="1:11" ht="19.5" customHeight="1" x14ac:dyDescent="0.5">
      <c r="A52" s="5">
        <v>50</v>
      </c>
      <c r="B52" s="20"/>
      <c r="C52" s="10" t="str">
        <f>IFERROR(VLOOKUP($B52,認定科目!$A:$F,2,FALSE),"")</f>
        <v/>
      </c>
      <c r="D52" s="10" t="str">
        <f>IFERROR(VLOOKUP($B52,認定科目!$A:$F,3,FALSE),"")</f>
        <v/>
      </c>
      <c r="E52" s="11" t="str">
        <f>IFERROR(VLOOKUP($B52,認定科目!$A:$F,4,FALSE),"")</f>
        <v/>
      </c>
      <c r="F52" s="10" t="str">
        <f>IFERROR(VLOOKUP($B52,認定科目!$A:$F,5,FALSE),"")</f>
        <v/>
      </c>
      <c r="G52" s="12" t="str">
        <f>IFERROR(VLOOKUP($B52,認定科目!$A:$F,6,FALSE),"")</f>
        <v/>
      </c>
      <c r="H52" s="22"/>
      <c r="I52" s="23"/>
      <c r="J52" s="24"/>
      <c r="K52" s="24"/>
    </row>
    <row r="53" spans="1:11" x14ac:dyDescent="0.5">
      <c r="A53" s="5">
        <v>51</v>
      </c>
      <c r="B53" s="20"/>
      <c r="C53" s="10" t="str">
        <f>IFERROR(VLOOKUP($B53,認定科目!$A:$F,2,FALSE),"")</f>
        <v/>
      </c>
      <c r="D53" s="10" t="str">
        <f>IFERROR(VLOOKUP($B53,認定科目!$A:$F,3,FALSE),"")</f>
        <v/>
      </c>
      <c r="E53" s="11" t="str">
        <f>IFERROR(VLOOKUP($B53,認定科目!$A:$F,4,FALSE),"")</f>
        <v/>
      </c>
      <c r="F53" s="10" t="str">
        <f>IFERROR(VLOOKUP($B53,認定科目!$A:$F,5,FALSE),"")</f>
        <v/>
      </c>
      <c r="G53" s="12" t="str">
        <f>IFERROR(VLOOKUP($B53,認定科目!$A:$F,6,FALSE),"")</f>
        <v/>
      </c>
      <c r="H53" s="22"/>
      <c r="I53" s="23"/>
      <c r="J53" s="24"/>
      <c r="K53" s="24"/>
    </row>
    <row r="54" spans="1:11" x14ac:dyDescent="0.5">
      <c r="A54" s="5">
        <v>52</v>
      </c>
      <c r="B54" s="20"/>
      <c r="C54" s="10" t="str">
        <f>IFERROR(VLOOKUP($B54,認定科目!$A:$F,2,FALSE),"")</f>
        <v/>
      </c>
      <c r="D54" s="10" t="str">
        <f>IFERROR(VLOOKUP($B54,認定科目!$A:$F,3,FALSE),"")</f>
        <v/>
      </c>
      <c r="E54" s="11" t="str">
        <f>IFERROR(VLOOKUP($B54,認定科目!$A:$F,4,FALSE),"")</f>
        <v/>
      </c>
      <c r="F54" s="10" t="str">
        <f>IFERROR(VLOOKUP($B54,認定科目!$A:$F,5,FALSE),"")</f>
        <v/>
      </c>
      <c r="G54" s="12" t="str">
        <f>IFERROR(VLOOKUP($B54,認定科目!$A:$F,6,FALSE),"")</f>
        <v/>
      </c>
      <c r="H54" s="22"/>
      <c r="I54" s="23"/>
      <c r="J54" s="24"/>
      <c r="K54" s="24"/>
    </row>
    <row r="55" spans="1:11" x14ac:dyDescent="0.5">
      <c r="A55" s="5">
        <v>53</v>
      </c>
      <c r="B55" s="20"/>
      <c r="C55" s="10" t="str">
        <f>IFERROR(VLOOKUP($B55,認定科目!$A:$F,2,FALSE),"")</f>
        <v/>
      </c>
      <c r="D55" s="10" t="str">
        <f>IFERROR(VLOOKUP($B55,認定科目!$A:$F,3,FALSE),"")</f>
        <v/>
      </c>
      <c r="E55" s="11" t="str">
        <f>IFERROR(VLOOKUP($B55,認定科目!$A:$F,4,FALSE),"")</f>
        <v/>
      </c>
      <c r="F55" s="10" t="str">
        <f>IFERROR(VLOOKUP($B55,認定科目!$A:$F,5,FALSE),"")</f>
        <v/>
      </c>
      <c r="G55" s="12" t="str">
        <f>IFERROR(VLOOKUP($B55,認定科目!$A:$F,6,FALSE),"")</f>
        <v/>
      </c>
      <c r="H55" s="22"/>
      <c r="I55" s="23"/>
      <c r="J55" s="24"/>
      <c r="K55" s="24"/>
    </row>
    <row r="56" spans="1:11" x14ac:dyDescent="0.5">
      <c r="A56" s="5">
        <v>54</v>
      </c>
      <c r="B56" s="20"/>
      <c r="C56" s="10" t="str">
        <f>IFERROR(VLOOKUP($B56,認定科目!$A:$F,2,FALSE),"")</f>
        <v/>
      </c>
      <c r="D56" s="10" t="str">
        <f>IFERROR(VLOOKUP($B56,認定科目!$A:$F,3,FALSE),"")</f>
        <v/>
      </c>
      <c r="E56" s="11" t="str">
        <f>IFERROR(VLOOKUP($B56,認定科目!$A:$F,4,FALSE),"")</f>
        <v/>
      </c>
      <c r="F56" s="10" t="str">
        <f>IFERROR(VLOOKUP($B56,認定科目!$A:$F,5,FALSE),"")</f>
        <v/>
      </c>
      <c r="G56" s="12" t="str">
        <f>IFERROR(VLOOKUP($B56,認定科目!$A:$F,6,FALSE),"")</f>
        <v/>
      </c>
      <c r="H56" s="22"/>
      <c r="I56" s="23"/>
      <c r="J56" s="24"/>
      <c r="K56" s="24"/>
    </row>
    <row r="57" spans="1:11" x14ac:dyDescent="0.5">
      <c r="A57" s="5">
        <v>55</v>
      </c>
      <c r="B57" s="20"/>
      <c r="C57" s="10" t="str">
        <f>IFERROR(VLOOKUP($B57,認定科目!$A:$F,2,FALSE),"")</f>
        <v/>
      </c>
      <c r="D57" s="10" t="str">
        <f>IFERROR(VLOOKUP($B57,認定科目!$A:$F,3,FALSE),"")</f>
        <v/>
      </c>
      <c r="E57" s="11" t="str">
        <f>IFERROR(VLOOKUP($B57,認定科目!$A:$F,4,FALSE),"")</f>
        <v/>
      </c>
      <c r="F57" s="10" t="str">
        <f>IFERROR(VLOOKUP($B57,認定科目!$A:$F,5,FALSE),"")</f>
        <v/>
      </c>
      <c r="G57" s="12" t="str">
        <f>IFERROR(VLOOKUP($B57,認定科目!$A:$F,6,FALSE),"")</f>
        <v/>
      </c>
      <c r="H57" s="22"/>
      <c r="I57" s="23"/>
      <c r="J57" s="24"/>
      <c r="K57" s="24"/>
    </row>
    <row r="58" spans="1:11" x14ac:dyDescent="0.5">
      <c r="A58" s="5">
        <v>56</v>
      </c>
      <c r="B58" s="20"/>
      <c r="C58" s="10" t="str">
        <f>IFERROR(VLOOKUP($B58,認定科目!$A:$F,2,FALSE),"")</f>
        <v/>
      </c>
      <c r="D58" s="10" t="str">
        <f>IFERROR(VLOOKUP($B58,認定科目!$A:$F,3,FALSE),"")</f>
        <v/>
      </c>
      <c r="E58" s="11" t="str">
        <f>IFERROR(VLOOKUP($B58,認定科目!$A:$F,4,FALSE),"")</f>
        <v/>
      </c>
      <c r="F58" s="10" t="str">
        <f>IFERROR(VLOOKUP($B58,認定科目!$A:$F,5,FALSE),"")</f>
        <v/>
      </c>
      <c r="G58" s="12" t="str">
        <f>IFERROR(VLOOKUP($B58,認定科目!$A:$F,6,FALSE),"")</f>
        <v/>
      </c>
      <c r="H58" s="22"/>
      <c r="I58" s="23"/>
      <c r="J58" s="24"/>
      <c r="K58" s="24"/>
    </row>
    <row r="59" spans="1:11" x14ac:dyDescent="0.5">
      <c r="A59" s="5">
        <v>57</v>
      </c>
      <c r="B59" s="20"/>
      <c r="C59" s="10" t="str">
        <f>IFERROR(VLOOKUP($B59,認定科目!$A:$F,2,FALSE),"")</f>
        <v/>
      </c>
      <c r="D59" s="10" t="str">
        <f>IFERROR(VLOOKUP($B59,認定科目!$A:$F,3,FALSE),"")</f>
        <v/>
      </c>
      <c r="E59" s="11" t="str">
        <f>IFERROR(VLOOKUP($B59,認定科目!$A:$F,4,FALSE),"")</f>
        <v/>
      </c>
      <c r="F59" s="10" t="str">
        <f>IFERROR(VLOOKUP($B59,認定科目!$A:$F,5,FALSE),"")</f>
        <v/>
      </c>
      <c r="G59" s="12" t="str">
        <f>IFERROR(VLOOKUP($B59,認定科目!$A:$F,6,FALSE),"")</f>
        <v/>
      </c>
      <c r="H59" s="22"/>
      <c r="I59" s="23"/>
      <c r="J59" s="24"/>
      <c r="K59" s="24"/>
    </row>
    <row r="60" spans="1:11" x14ac:dyDescent="0.5">
      <c r="A60" s="5">
        <v>58</v>
      </c>
      <c r="B60" s="20"/>
      <c r="C60" s="10" t="str">
        <f>IFERROR(VLOOKUP($B60,認定科目!$A:$F,2,FALSE),"")</f>
        <v/>
      </c>
      <c r="D60" s="10" t="str">
        <f>IFERROR(VLOOKUP($B60,認定科目!$A:$F,3,FALSE),"")</f>
        <v/>
      </c>
      <c r="E60" s="11" t="str">
        <f>IFERROR(VLOOKUP($B60,認定科目!$A:$F,4,FALSE),"")</f>
        <v/>
      </c>
      <c r="F60" s="10" t="str">
        <f>IFERROR(VLOOKUP($B60,認定科目!$A:$F,5,FALSE),"")</f>
        <v/>
      </c>
      <c r="G60" s="12" t="str">
        <f>IFERROR(VLOOKUP($B60,認定科目!$A:$F,6,FALSE),"")</f>
        <v/>
      </c>
      <c r="H60" s="22"/>
      <c r="I60" s="23"/>
      <c r="J60" s="24"/>
      <c r="K60" s="24"/>
    </row>
    <row r="61" spans="1:11" x14ac:dyDescent="0.5">
      <c r="A61" s="5">
        <v>59</v>
      </c>
      <c r="B61" s="20"/>
      <c r="C61" s="10" t="str">
        <f>IFERROR(VLOOKUP($B61,認定科目!$A:$F,2,FALSE),"")</f>
        <v/>
      </c>
      <c r="D61" s="10" t="str">
        <f>IFERROR(VLOOKUP($B61,認定科目!$A:$F,3,FALSE),"")</f>
        <v/>
      </c>
      <c r="E61" s="11" t="str">
        <f>IFERROR(VLOOKUP($B61,認定科目!$A:$F,4,FALSE),"")</f>
        <v/>
      </c>
      <c r="F61" s="10" t="str">
        <f>IFERROR(VLOOKUP($B61,認定科目!$A:$F,5,FALSE),"")</f>
        <v/>
      </c>
      <c r="G61" s="12" t="str">
        <f>IFERROR(VLOOKUP($B61,認定科目!$A:$F,6,FALSE),"")</f>
        <v/>
      </c>
      <c r="H61" s="22"/>
      <c r="I61" s="23"/>
      <c r="J61" s="24"/>
      <c r="K61" s="24"/>
    </row>
    <row r="62" spans="1:11" x14ac:dyDescent="0.5">
      <c r="A62" s="5">
        <v>60</v>
      </c>
      <c r="B62" s="20"/>
      <c r="C62" s="10" t="str">
        <f>IFERROR(VLOOKUP($B62,認定科目!$A:$F,2,FALSE),"")</f>
        <v/>
      </c>
      <c r="D62" s="10" t="str">
        <f>IFERROR(VLOOKUP($B62,認定科目!$A:$F,3,FALSE),"")</f>
        <v/>
      </c>
      <c r="E62" s="11" t="str">
        <f>IFERROR(VLOOKUP($B62,認定科目!$A:$F,4,FALSE),"")</f>
        <v/>
      </c>
      <c r="F62" s="10" t="str">
        <f>IFERROR(VLOOKUP($B62,認定科目!$A:$F,5,FALSE),"")</f>
        <v/>
      </c>
      <c r="G62" s="12" t="str">
        <f>IFERROR(VLOOKUP($B62,認定科目!$A:$F,6,FALSE),"")</f>
        <v/>
      </c>
      <c r="H62" s="22"/>
      <c r="I62" s="23"/>
      <c r="J62" s="24"/>
      <c r="K62" s="24"/>
    </row>
    <row r="63" spans="1:11" x14ac:dyDescent="0.5">
      <c r="A63" s="5">
        <v>61</v>
      </c>
      <c r="B63" s="20"/>
      <c r="C63" s="10" t="str">
        <f>IFERROR(VLOOKUP($B63,認定科目!$A:$F,2,FALSE),"")</f>
        <v/>
      </c>
      <c r="D63" s="10" t="str">
        <f>IFERROR(VLOOKUP($B63,認定科目!$A:$F,3,FALSE),"")</f>
        <v/>
      </c>
      <c r="E63" s="11" t="str">
        <f>IFERROR(VLOOKUP($B63,認定科目!$A:$F,4,FALSE),"")</f>
        <v/>
      </c>
      <c r="F63" s="10" t="str">
        <f>IFERROR(VLOOKUP($B63,認定科目!$A:$F,5,FALSE),"")</f>
        <v/>
      </c>
      <c r="G63" s="12" t="str">
        <f>IFERROR(VLOOKUP($B63,認定科目!$A:$F,6,FALSE),"")</f>
        <v/>
      </c>
      <c r="H63" s="22"/>
      <c r="I63" s="23"/>
      <c r="J63" s="24"/>
      <c r="K63" s="24"/>
    </row>
    <row r="64" spans="1:11" x14ac:dyDescent="0.5">
      <c r="A64" s="5">
        <v>62</v>
      </c>
      <c r="B64" s="20"/>
      <c r="C64" s="10" t="str">
        <f>IFERROR(VLOOKUP($B64,認定科目!$A:$F,2,FALSE),"")</f>
        <v/>
      </c>
      <c r="D64" s="10" t="str">
        <f>IFERROR(VLOOKUP($B64,認定科目!$A:$F,3,FALSE),"")</f>
        <v/>
      </c>
      <c r="E64" s="11" t="str">
        <f>IFERROR(VLOOKUP($B64,認定科目!$A:$F,4,FALSE),"")</f>
        <v/>
      </c>
      <c r="F64" s="10" t="str">
        <f>IFERROR(VLOOKUP($B64,認定科目!$A:$F,5,FALSE),"")</f>
        <v/>
      </c>
      <c r="G64" s="12" t="str">
        <f>IFERROR(VLOOKUP($B64,認定科目!$A:$F,6,FALSE),"")</f>
        <v/>
      </c>
      <c r="H64" s="22"/>
      <c r="I64" s="23"/>
      <c r="J64" s="24"/>
      <c r="K64" s="24"/>
    </row>
    <row r="65" spans="1:11" x14ac:dyDescent="0.5">
      <c r="A65" s="5">
        <v>63</v>
      </c>
      <c r="B65" s="20"/>
      <c r="C65" s="10" t="str">
        <f>IFERROR(VLOOKUP($B65,認定科目!$A:$F,2,FALSE),"")</f>
        <v/>
      </c>
      <c r="D65" s="10" t="str">
        <f>IFERROR(VLOOKUP($B65,認定科目!$A:$F,3,FALSE),"")</f>
        <v/>
      </c>
      <c r="E65" s="11" t="str">
        <f>IFERROR(VLOOKUP($B65,認定科目!$A:$F,4,FALSE),"")</f>
        <v/>
      </c>
      <c r="F65" s="10" t="str">
        <f>IFERROR(VLOOKUP($B65,認定科目!$A:$F,5,FALSE),"")</f>
        <v/>
      </c>
      <c r="G65" s="12" t="str">
        <f>IFERROR(VLOOKUP($B65,認定科目!$A:$F,6,FALSE),"")</f>
        <v/>
      </c>
      <c r="H65" s="22"/>
      <c r="I65" s="23"/>
      <c r="J65" s="24"/>
      <c r="K65" s="24"/>
    </row>
    <row r="66" spans="1:11" x14ac:dyDescent="0.5">
      <c r="A66" s="5">
        <v>64</v>
      </c>
      <c r="B66" s="20"/>
      <c r="C66" s="10" t="str">
        <f>IFERROR(VLOOKUP($B66,認定科目!$A:$F,2,FALSE),"")</f>
        <v/>
      </c>
      <c r="D66" s="10" t="str">
        <f>IFERROR(VLOOKUP($B66,認定科目!$A:$F,3,FALSE),"")</f>
        <v/>
      </c>
      <c r="E66" s="11" t="str">
        <f>IFERROR(VLOOKUP($B66,認定科目!$A:$F,4,FALSE),"")</f>
        <v/>
      </c>
      <c r="F66" s="10" t="str">
        <f>IFERROR(VLOOKUP($B66,認定科目!$A:$F,5,FALSE),"")</f>
        <v/>
      </c>
      <c r="G66" s="12" t="str">
        <f>IFERROR(VLOOKUP($B66,認定科目!$A:$F,6,FALSE),"")</f>
        <v/>
      </c>
      <c r="H66" s="22"/>
      <c r="I66" s="23"/>
      <c r="J66" s="24"/>
      <c r="K66" s="24"/>
    </row>
    <row r="67" spans="1:11" x14ac:dyDescent="0.5">
      <c r="A67" s="5">
        <v>65</v>
      </c>
      <c r="B67" s="20"/>
      <c r="C67" s="10" t="str">
        <f>IFERROR(VLOOKUP($B67,認定科目!$A:$F,2,FALSE),"")</f>
        <v/>
      </c>
      <c r="D67" s="10" t="str">
        <f>IFERROR(VLOOKUP($B67,認定科目!$A:$F,3,FALSE),"")</f>
        <v/>
      </c>
      <c r="E67" s="11" t="str">
        <f>IFERROR(VLOOKUP($B67,認定科目!$A:$F,4,FALSE),"")</f>
        <v/>
      </c>
      <c r="F67" s="10" t="str">
        <f>IFERROR(VLOOKUP($B67,認定科目!$A:$F,5,FALSE),"")</f>
        <v/>
      </c>
      <c r="G67" s="12" t="str">
        <f>IFERROR(VLOOKUP($B67,認定科目!$A:$F,6,FALSE),"")</f>
        <v/>
      </c>
      <c r="H67" s="22"/>
      <c r="I67" s="23"/>
      <c r="J67" s="24"/>
      <c r="K67" s="24"/>
    </row>
    <row r="68" spans="1:11" x14ac:dyDescent="0.5">
      <c r="A68" s="5">
        <v>66</v>
      </c>
      <c r="B68" s="20"/>
      <c r="C68" s="10" t="str">
        <f>IFERROR(VLOOKUP($B68,認定科目!$A:$F,2,FALSE),"")</f>
        <v/>
      </c>
      <c r="D68" s="10" t="str">
        <f>IFERROR(VLOOKUP($B68,認定科目!$A:$F,3,FALSE),"")</f>
        <v/>
      </c>
      <c r="E68" s="11" t="str">
        <f>IFERROR(VLOOKUP($B68,認定科目!$A:$F,4,FALSE),"")</f>
        <v/>
      </c>
      <c r="F68" s="10" t="str">
        <f>IFERROR(VLOOKUP($B68,認定科目!$A:$F,5,FALSE),"")</f>
        <v/>
      </c>
      <c r="G68" s="12" t="str">
        <f>IFERROR(VLOOKUP($B68,認定科目!$A:$F,6,FALSE),"")</f>
        <v/>
      </c>
      <c r="H68" s="22"/>
      <c r="I68" s="23"/>
      <c r="J68" s="24"/>
      <c r="K68" s="24"/>
    </row>
    <row r="69" spans="1:11" x14ac:dyDescent="0.5">
      <c r="A69" s="5">
        <v>67</v>
      </c>
      <c r="B69" s="20"/>
      <c r="C69" s="10" t="str">
        <f>IFERROR(VLOOKUP($B69,認定科目!$A:$F,2,FALSE),"")</f>
        <v/>
      </c>
      <c r="D69" s="10" t="str">
        <f>IFERROR(VLOOKUP($B69,認定科目!$A:$F,3,FALSE),"")</f>
        <v/>
      </c>
      <c r="E69" s="11" t="str">
        <f>IFERROR(VLOOKUP($B69,認定科目!$A:$F,4,FALSE),"")</f>
        <v/>
      </c>
      <c r="F69" s="10" t="str">
        <f>IFERROR(VLOOKUP($B69,認定科目!$A:$F,5,FALSE),"")</f>
        <v/>
      </c>
      <c r="G69" s="12" t="str">
        <f>IFERROR(VLOOKUP($B69,認定科目!$A:$F,6,FALSE),"")</f>
        <v/>
      </c>
      <c r="H69" s="22"/>
      <c r="I69" s="23"/>
      <c r="J69" s="24"/>
      <c r="K69" s="24"/>
    </row>
    <row r="70" spans="1:11" x14ac:dyDescent="0.5">
      <c r="A70" s="5">
        <v>68</v>
      </c>
      <c r="B70" s="20"/>
      <c r="C70" s="10" t="str">
        <f>IFERROR(VLOOKUP($B70,認定科目!$A:$F,2,FALSE),"")</f>
        <v/>
      </c>
      <c r="D70" s="10" t="str">
        <f>IFERROR(VLOOKUP($B70,認定科目!$A:$F,3,FALSE),"")</f>
        <v/>
      </c>
      <c r="E70" s="11" t="str">
        <f>IFERROR(VLOOKUP($B70,認定科目!$A:$F,4,FALSE),"")</f>
        <v/>
      </c>
      <c r="F70" s="10" t="str">
        <f>IFERROR(VLOOKUP($B70,認定科目!$A:$F,5,FALSE),"")</f>
        <v/>
      </c>
      <c r="G70" s="12" t="str">
        <f>IFERROR(VLOOKUP($B70,認定科目!$A:$F,6,FALSE),"")</f>
        <v/>
      </c>
      <c r="H70" s="22"/>
      <c r="I70" s="23"/>
      <c r="J70" s="24"/>
      <c r="K70" s="24"/>
    </row>
    <row r="71" spans="1:11" x14ac:dyDescent="0.5">
      <c r="A71" s="5">
        <v>69</v>
      </c>
      <c r="B71" s="20"/>
      <c r="C71" s="10" t="str">
        <f>IFERROR(VLOOKUP($B71,認定科目!$A:$F,2,FALSE),"")</f>
        <v/>
      </c>
      <c r="D71" s="10" t="str">
        <f>IFERROR(VLOOKUP($B71,認定科目!$A:$F,3,FALSE),"")</f>
        <v/>
      </c>
      <c r="E71" s="11" t="str">
        <f>IFERROR(VLOOKUP($B71,認定科目!$A:$F,4,FALSE),"")</f>
        <v/>
      </c>
      <c r="F71" s="10" t="str">
        <f>IFERROR(VLOOKUP($B71,認定科目!$A:$F,5,FALSE),"")</f>
        <v/>
      </c>
      <c r="G71" s="12" t="str">
        <f>IFERROR(VLOOKUP($B71,認定科目!$A:$F,6,FALSE),"")</f>
        <v/>
      </c>
      <c r="H71" s="22"/>
      <c r="I71" s="23"/>
      <c r="J71" s="24"/>
      <c r="K71" s="24"/>
    </row>
    <row r="72" spans="1:11" x14ac:dyDescent="0.5">
      <c r="A72" s="5">
        <v>70</v>
      </c>
      <c r="B72" s="20"/>
      <c r="C72" s="10" t="str">
        <f>IFERROR(VLOOKUP($B72,認定科目!$A:$F,2,FALSE),"")</f>
        <v/>
      </c>
      <c r="D72" s="10" t="str">
        <f>IFERROR(VLOOKUP($B72,認定科目!$A:$F,3,FALSE),"")</f>
        <v/>
      </c>
      <c r="E72" s="11" t="str">
        <f>IFERROR(VLOOKUP($B72,認定科目!$A:$F,4,FALSE),"")</f>
        <v/>
      </c>
      <c r="F72" s="10" t="str">
        <f>IFERROR(VLOOKUP($B72,認定科目!$A:$F,5,FALSE),"")</f>
        <v/>
      </c>
      <c r="G72" s="12" t="str">
        <f>IFERROR(VLOOKUP($B72,認定科目!$A:$F,6,FALSE),"")</f>
        <v/>
      </c>
      <c r="H72" s="22"/>
      <c r="I72" s="23"/>
      <c r="J72" s="24"/>
      <c r="K72" s="24"/>
    </row>
    <row r="73" spans="1:11" x14ac:dyDescent="0.5">
      <c r="A73" s="5">
        <v>71</v>
      </c>
      <c r="B73" s="20"/>
      <c r="C73" s="10" t="str">
        <f>IFERROR(VLOOKUP($B73,認定科目!$A:$F,2,FALSE),"")</f>
        <v/>
      </c>
      <c r="D73" s="10" t="str">
        <f>IFERROR(VLOOKUP($B73,認定科目!$A:$F,3,FALSE),"")</f>
        <v/>
      </c>
      <c r="E73" s="11" t="str">
        <f>IFERROR(VLOOKUP($B73,認定科目!$A:$F,4,FALSE),"")</f>
        <v/>
      </c>
      <c r="F73" s="10" t="str">
        <f>IFERROR(VLOOKUP($B73,認定科目!$A:$F,5,FALSE),"")</f>
        <v/>
      </c>
      <c r="G73" s="12" t="str">
        <f>IFERROR(VLOOKUP($B73,認定科目!$A:$F,6,FALSE),"")</f>
        <v/>
      </c>
      <c r="H73" s="22"/>
      <c r="I73" s="23"/>
      <c r="J73" s="24"/>
      <c r="K73" s="24"/>
    </row>
    <row r="74" spans="1:11" x14ac:dyDescent="0.5">
      <c r="A74" s="5">
        <v>72</v>
      </c>
      <c r="B74" s="20"/>
      <c r="C74" s="10" t="str">
        <f>IFERROR(VLOOKUP($B74,認定科目!$A:$F,2,FALSE),"")</f>
        <v/>
      </c>
      <c r="D74" s="10" t="str">
        <f>IFERROR(VLOOKUP($B74,認定科目!$A:$F,3,FALSE),"")</f>
        <v/>
      </c>
      <c r="E74" s="11" t="str">
        <f>IFERROR(VLOOKUP($B74,認定科目!$A:$F,4,FALSE),"")</f>
        <v/>
      </c>
      <c r="F74" s="10" t="str">
        <f>IFERROR(VLOOKUP($B74,認定科目!$A:$F,5,FALSE),"")</f>
        <v/>
      </c>
      <c r="G74" s="12" t="str">
        <f>IFERROR(VLOOKUP($B74,認定科目!$A:$F,6,FALSE),"")</f>
        <v/>
      </c>
      <c r="H74" s="22"/>
      <c r="I74" s="23"/>
      <c r="J74" s="24"/>
      <c r="K74" s="24"/>
    </row>
    <row r="75" spans="1:11" x14ac:dyDescent="0.5">
      <c r="A75" s="5">
        <v>73</v>
      </c>
      <c r="B75" s="20"/>
      <c r="C75" s="10" t="str">
        <f>IFERROR(VLOOKUP($B75,認定科目!$A:$F,2,FALSE),"")</f>
        <v/>
      </c>
      <c r="D75" s="10" t="str">
        <f>IFERROR(VLOOKUP($B75,認定科目!$A:$F,3,FALSE),"")</f>
        <v/>
      </c>
      <c r="E75" s="11" t="str">
        <f>IFERROR(VLOOKUP($B75,認定科目!$A:$F,4,FALSE),"")</f>
        <v/>
      </c>
      <c r="F75" s="10" t="str">
        <f>IFERROR(VLOOKUP($B75,認定科目!$A:$F,5,FALSE),"")</f>
        <v/>
      </c>
      <c r="G75" s="12" t="str">
        <f>IFERROR(VLOOKUP($B75,認定科目!$A:$F,6,FALSE),"")</f>
        <v/>
      </c>
      <c r="H75" s="22"/>
      <c r="I75" s="23"/>
      <c r="J75" s="24"/>
      <c r="K75" s="24"/>
    </row>
    <row r="76" spans="1:11" x14ac:dyDescent="0.5">
      <c r="A76" s="5">
        <v>74</v>
      </c>
      <c r="B76" s="20"/>
      <c r="C76" s="10" t="str">
        <f>IFERROR(VLOOKUP($B76,認定科目!$A:$F,2,FALSE),"")</f>
        <v/>
      </c>
      <c r="D76" s="10" t="str">
        <f>IFERROR(VLOOKUP($B76,認定科目!$A:$F,3,FALSE),"")</f>
        <v/>
      </c>
      <c r="E76" s="11" t="str">
        <f>IFERROR(VLOOKUP($B76,認定科目!$A:$F,4,FALSE),"")</f>
        <v/>
      </c>
      <c r="F76" s="10" t="str">
        <f>IFERROR(VLOOKUP($B76,認定科目!$A:$F,5,FALSE),"")</f>
        <v/>
      </c>
      <c r="G76" s="12" t="str">
        <f>IFERROR(VLOOKUP($B76,認定科目!$A:$F,6,FALSE),"")</f>
        <v/>
      </c>
      <c r="H76" s="22"/>
      <c r="I76" s="23"/>
      <c r="J76" s="24"/>
      <c r="K76" s="24"/>
    </row>
    <row r="77" spans="1:11" x14ac:dyDescent="0.5">
      <c r="A77" s="5">
        <v>75</v>
      </c>
      <c r="B77" s="20"/>
      <c r="C77" s="10" t="str">
        <f>IFERROR(VLOOKUP($B77,認定科目!$A:$F,2,FALSE),"")</f>
        <v/>
      </c>
      <c r="D77" s="10" t="str">
        <f>IFERROR(VLOOKUP($B77,認定科目!$A:$F,3,FALSE),"")</f>
        <v/>
      </c>
      <c r="E77" s="11" t="str">
        <f>IFERROR(VLOOKUP($B77,認定科目!$A:$F,4,FALSE),"")</f>
        <v/>
      </c>
      <c r="F77" s="10" t="str">
        <f>IFERROR(VLOOKUP($B77,認定科目!$A:$F,5,FALSE),"")</f>
        <v/>
      </c>
      <c r="G77" s="12" t="str">
        <f>IFERROR(VLOOKUP($B77,認定科目!$A:$F,6,FALSE),"")</f>
        <v/>
      </c>
      <c r="H77" s="22"/>
      <c r="I77" s="23"/>
      <c r="J77" s="24"/>
      <c r="K77" s="24"/>
    </row>
    <row r="78" spans="1:11" x14ac:dyDescent="0.5">
      <c r="A78" s="5">
        <v>76</v>
      </c>
      <c r="B78" s="20"/>
      <c r="C78" s="10" t="str">
        <f>IFERROR(VLOOKUP($B78,認定科目!$A:$F,2,FALSE),"")</f>
        <v/>
      </c>
      <c r="D78" s="10" t="str">
        <f>IFERROR(VLOOKUP($B78,認定科目!$A:$F,3,FALSE),"")</f>
        <v/>
      </c>
      <c r="E78" s="11" t="str">
        <f>IFERROR(VLOOKUP($B78,認定科目!$A:$F,4,FALSE),"")</f>
        <v/>
      </c>
      <c r="F78" s="10" t="str">
        <f>IFERROR(VLOOKUP($B78,認定科目!$A:$F,5,FALSE),"")</f>
        <v/>
      </c>
      <c r="G78" s="12" t="str">
        <f>IFERROR(VLOOKUP($B78,認定科目!$A:$F,6,FALSE),"")</f>
        <v/>
      </c>
      <c r="H78" s="22"/>
      <c r="I78" s="23"/>
      <c r="J78" s="24"/>
      <c r="K78" s="24"/>
    </row>
    <row r="79" spans="1:11" x14ac:dyDescent="0.5">
      <c r="A79" s="5">
        <v>77</v>
      </c>
      <c r="B79" s="20"/>
      <c r="C79" s="10" t="str">
        <f>IFERROR(VLOOKUP($B79,認定科目!$A:$F,2,FALSE),"")</f>
        <v/>
      </c>
      <c r="D79" s="10" t="str">
        <f>IFERROR(VLOOKUP($B79,認定科目!$A:$F,3,FALSE),"")</f>
        <v/>
      </c>
      <c r="E79" s="11" t="str">
        <f>IFERROR(VLOOKUP($B79,認定科目!$A:$F,4,FALSE),"")</f>
        <v/>
      </c>
      <c r="F79" s="10" t="str">
        <f>IFERROR(VLOOKUP($B79,認定科目!$A:$F,5,FALSE),"")</f>
        <v/>
      </c>
      <c r="G79" s="12" t="str">
        <f>IFERROR(VLOOKUP($B79,認定科目!$A:$F,6,FALSE),"")</f>
        <v/>
      </c>
      <c r="H79" s="22"/>
      <c r="I79" s="23"/>
      <c r="J79" s="24"/>
      <c r="K79" s="24"/>
    </row>
    <row r="80" spans="1:11" x14ac:dyDescent="0.5">
      <c r="A80" s="5">
        <v>78</v>
      </c>
      <c r="B80" s="20"/>
      <c r="C80" s="10" t="str">
        <f>IFERROR(VLOOKUP($B80,認定科目!$A:$F,2,FALSE),"")</f>
        <v/>
      </c>
      <c r="D80" s="10" t="str">
        <f>IFERROR(VLOOKUP($B80,認定科目!$A:$F,3,FALSE),"")</f>
        <v/>
      </c>
      <c r="E80" s="11" t="str">
        <f>IFERROR(VLOOKUP($B80,認定科目!$A:$F,4,FALSE),"")</f>
        <v/>
      </c>
      <c r="F80" s="10" t="str">
        <f>IFERROR(VLOOKUP($B80,認定科目!$A:$F,5,FALSE),"")</f>
        <v/>
      </c>
      <c r="G80" s="12" t="str">
        <f>IFERROR(VLOOKUP($B80,認定科目!$A:$F,6,FALSE),"")</f>
        <v/>
      </c>
      <c r="H80" s="22"/>
      <c r="I80" s="23"/>
      <c r="J80" s="24"/>
      <c r="K80" s="24"/>
    </row>
    <row r="81" spans="1:11" x14ac:dyDescent="0.5">
      <c r="A81" s="5">
        <v>79</v>
      </c>
      <c r="B81" s="20"/>
      <c r="C81" s="10" t="str">
        <f>IFERROR(VLOOKUP($B81,認定科目!$A:$F,2,FALSE),"")</f>
        <v/>
      </c>
      <c r="D81" s="10" t="str">
        <f>IFERROR(VLOOKUP($B81,認定科目!$A:$F,3,FALSE),"")</f>
        <v/>
      </c>
      <c r="E81" s="11" t="str">
        <f>IFERROR(VLOOKUP($B81,認定科目!$A:$F,4,FALSE),"")</f>
        <v/>
      </c>
      <c r="F81" s="10" t="str">
        <f>IFERROR(VLOOKUP($B81,認定科目!$A:$F,5,FALSE),"")</f>
        <v/>
      </c>
      <c r="G81" s="12" t="str">
        <f>IFERROR(VLOOKUP($B81,認定科目!$A:$F,6,FALSE),"")</f>
        <v/>
      </c>
      <c r="H81" s="22"/>
      <c r="I81" s="23"/>
      <c r="J81" s="24"/>
      <c r="K81" s="24"/>
    </row>
    <row r="82" spans="1:11" x14ac:dyDescent="0.5">
      <c r="A82" s="5">
        <v>80</v>
      </c>
      <c r="B82" s="20"/>
      <c r="C82" s="10" t="str">
        <f>IFERROR(VLOOKUP($B82,認定科目!$A:$F,2,FALSE),"")</f>
        <v/>
      </c>
      <c r="D82" s="10" t="str">
        <f>IFERROR(VLOOKUP($B82,認定科目!$A:$F,3,FALSE),"")</f>
        <v/>
      </c>
      <c r="E82" s="11" t="str">
        <f>IFERROR(VLOOKUP($B82,認定科目!$A:$F,4,FALSE),"")</f>
        <v/>
      </c>
      <c r="F82" s="10" t="str">
        <f>IFERROR(VLOOKUP($B82,認定科目!$A:$F,5,FALSE),"")</f>
        <v/>
      </c>
      <c r="G82" s="12" t="str">
        <f>IFERROR(VLOOKUP($B82,認定科目!$A:$F,6,FALSE),"")</f>
        <v/>
      </c>
      <c r="H82" s="22"/>
      <c r="I82" s="23"/>
      <c r="J82" s="24"/>
      <c r="K82" s="24"/>
    </row>
    <row r="83" spans="1:11" x14ac:dyDescent="0.5">
      <c r="A83" s="5">
        <v>81</v>
      </c>
      <c r="B83" s="20"/>
      <c r="C83" s="10" t="str">
        <f>IFERROR(VLOOKUP($B83,認定科目!$A:$F,2,FALSE),"")</f>
        <v/>
      </c>
      <c r="D83" s="10" t="str">
        <f>IFERROR(VLOOKUP($B83,認定科目!$A:$F,3,FALSE),"")</f>
        <v/>
      </c>
      <c r="E83" s="11" t="str">
        <f>IFERROR(VLOOKUP($B83,認定科目!$A:$F,4,FALSE),"")</f>
        <v/>
      </c>
      <c r="F83" s="10" t="str">
        <f>IFERROR(VLOOKUP($B83,認定科目!$A:$F,5,FALSE),"")</f>
        <v/>
      </c>
      <c r="G83" s="12" t="str">
        <f>IFERROR(VLOOKUP($B83,認定科目!$A:$F,6,FALSE),"")</f>
        <v/>
      </c>
      <c r="H83" s="22"/>
      <c r="I83" s="23"/>
      <c r="J83" s="24"/>
      <c r="K83" s="24"/>
    </row>
    <row r="84" spans="1:11" x14ac:dyDescent="0.5">
      <c r="A84" s="5">
        <v>82</v>
      </c>
      <c r="B84" s="20"/>
      <c r="C84" s="10" t="str">
        <f>IFERROR(VLOOKUP($B84,認定科目!$A:$F,2,FALSE),"")</f>
        <v/>
      </c>
      <c r="D84" s="10" t="str">
        <f>IFERROR(VLOOKUP($B84,認定科目!$A:$F,3,FALSE),"")</f>
        <v/>
      </c>
      <c r="E84" s="11" t="str">
        <f>IFERROR(VLOOKUP($B84,認定科目!$A:$F,4,FALSE),"")</f>
        <v/>
      </c>
      <c r="F84" s="10" t="str">
        <f>IFERROR(VLOOKUP($B84,認定科目!$A:$F,5,FALSE),"")</f>
        <v/>
      </c>
      <c r="G84" s="12" t="str">
        <f>IFERROR(VLOOKUP($B84,認定科目!$A:$F,6,FALSE),"")</f>
        <v/>
      </c>
      <c r="H84" s="22"/>
      <c r="I84" s="23"/>
      <c r="J84" s="24"/>
      <c r="K84" s="24"/>
    </row>
    <row r="85" spans="1:11" x14ac:dyDescent="0.5">
      <c r="A85" s="5">
        <v>83</v>
      </c>
      <c r="B85" s="20"/>
      <c r="C85" s="10" t="str">
        <f>IFERROR(VLOOKUP($B85,認定科目!$A:$F,2,FALSE),"")</f>
        <v/>
      </c>
      <c r="D85" s="10" t="str">
        <f>IFERROR(VLOOKUP($B85,認定科目!$A:$F,3,FALSE),"")</f>
        <v/>
      </c>
      <c r="E85" s="11" t="str">
        <f>IFERROR(VLOOKUP($B85,認定科目!$A:$F,4,FALSE),"")</f>
        <v/>
      </c>
      <c r="F85" s="10" t="str">
        <f>IFERROR(VLOOKUP($B85,認定科目!$A:$F,5,FALSE),"")</f>
        <v/>
      </c>
      <c r="G85" s="12" t="str">
        <f>IFERROR(VLOOKUP($B85,認定科目!$A:$F,6,FALSE),"")</f>
        <v/>
      </c>
      <c r="H85" s="22"/>
      <c r="I85" s="23"/>
      <c r="J85" s="24"/>
      <c r="K85" s="24"/>
    </row>
    <row r="86" spans="1:11" x14ac:dyDescent="0.5">
      <c r="A86" s="5">
        <v>84</v>
      </c>
      <c r="B86" s="20"/>
      <c r="C86" s="10" t="str">
        <f>IFERROR(VLOOKUP($B86,認定科目!$A:$F,2,FALSE),"")</f>
        <v/>
      </c>
      <c r="D86" s="10" t="str">
        <f>IFERROR(VLOOKUP($B86,認定科目!$A:$F,3,FALSE),"")</f>
        <v/>
      </c>
      <c r="E86" s="11" t="str">
        <f>IFERROR(VLOOKUP($B86,認定科目!$A:$F,4,FALSE),"")</f>
        <v/>
      </c>
      <c r="F86" s="10" t="str">
        <f>IFERROR(VLOOKUP($B86,認定科目!$A:$F,5,FALSE),"")</f>
        <v/>
      </c>
      <c r="G86" s="12" t="str">
        <f>IFERROR(VLOOKUP($B86,認定科目!$A:$F,6,FALSE),"")</f>
        <v/>
      </c>
      <c r="H86" s="22"/>
      <c r="I86" s="23"/>
      <c r="J86" s="24"/>
      <c r="K86" s="24"/>
    </row>
    <row r="87" spans="1:11" x14ac:dyDescent="0.5">
      <c r="A87" s="5">
        <v>85</v>
      </c>
      <c r="B87" s="20"/>
      <c r="C87" s="10" t="str">
        <f>IFERROR(VLOOKUP($B87,認定科目!$A:$F,2,FALSE),"")</f>
        <v/>
      </c>
      <c r="D87" s="10" t="str">
        <f>IFERROR(VLOOKUP($B87,認定科目!$A:$F,3,FALSE),"")</f>
        <v/>
      </c>
      <c r="E87" s="11" t="str">
        <f>IFERROR(VLOOKUP($B87,認定科目!$A:$F,4,FALSE),"")</f>
        <v/>
      </c>
      <c r="F87" s="10" t="str">
        <f>IFERROR(VLOOKUP($B87,認定科目!$A:$F,5,FALSE),"")</f>
        <v/>
      </c>
      <c r="G87" s="12" t="str">
        <f>IFERROR(VLOOKUP($B87,認定科目!$A:$F,6,FALSE),"")</f>
        <v/>
      </c>
      <c r="H87" s="22"/>
      <c r="I87" s="23"/>
      <c r="J87" s="24"/>
      <c r="K87" s="24"/>
    </row>
    <row r="88" spans="1:11" x14ac:dyDescent="0.5">
      <c r="A88" s="5">
        <v>86</v>
      </c>
      <c r="B88" s="20"/>
      <c r="C88" s="10" t="str">
        <f>IFERROR(VLOOKUP($B88,認定科目!$A:$F,2,FALSE),"")</f>
        <v/>
      </c>
      <c r="D88" s="10" t="str">
        <f>IFERROR(VLOOKUP($B88,認定科目!$A:$F,3,FALSE),"")</f>
        <v/>
      </c>
      <c r="E88" s="11" t="str">
        <f>IFERROR(VLOOKUP($B88,認定科目!$A:$F,4,FALSE),"")</f>
        <v/>
      </c>
      <c r="F88" s="10" t="str">
        <f>IFERROR(VLOOKUP($B88,認定科目!$A:$F,5,FALSE),"")</f>
        <v/>
      </c>
      <c r="G88" s="12" t="str">
        <f>IFERROR(VLOOKUP($B88,認定科目!$A:$F,6,FALSE),"")</f>
        <v/>
      </c>
      <c r="H88" s="22"/>
      <c r="I88" s="23"/>
      <c r="J88" s="24"/>
      <c r="K88" s="24"/>
    </row>
    <row r="89" spans="1:11" x14ac:dyDescent="0.5">
      <c r="A89" s="5">
        <v>87</v>
      </c>
      <c r="B89" s="20"/>
      <c r="C89" s="10" t="str">
        <f>IFERROR(VLOOKUP($B89,認定科目!$A:$F,2,FALSE),"")</f>
        <v/>
      </c>
      <c r="D89" s="10" t="str">
        <f>IFERROR(VLOOKUP($B89,認定科目!$A:$F,3,FALSE),"")</f>
        <v/>
      </c>
      <c r="E89" s="11" t="str">
        <f>IFERROR(VLOOKUP($B89,認定科目!$A:$F,4,FALSE),"")</f>
        <v/>
      </c>
      <c r="F89" s="10" t="str">
        <f>IFERROR(VLOOKUP($B89,認定科目!$A:$F,5,FALSE),"")</f>
        <v/>
      </c>
      <c r="G89" s="12" t="str">
        <f>IFERROR(VLOOKUP($B89,認定科目!$A:$F,6,FALSE),"")</f>
        <v/>
      </c>
      <c r="H89" s="22"/>
      <c r="I89" s="23"/>
      <c r="J89" s="24"/>
      <c r="K89" s="24"/>
    </row>
    <row r="90" spans="1:11" x14ac:dyDescent="0.5">
      <c r="A90" s="5">
        <v>88</v>
      </c>
      <c r="B90" s="20"/>
      <c r="C90" s="10" t="str">
        <f>IFERROR(VLOOKUP($B90,認定科目!$A:$F,2,FALSE),"")</f>
        <v/>
      </c>
      <c r="D90" s="10" t="str">
        <f>IFERROR(VLOOKUP($B90,認定科目!$A:$F,3,FALSE),"")</f>
        <v/>
      </c>
      <c r="E90" s="11" t="str">
        <f>IFERROR(VLOOKUP($B90,認定科目!$A:$F,4,FALSE),"")</f>
        <v/>
      </c>
      <c r="F90" s="10" t="str">
        <f>IFERROR(VLOOKUP($B90,認定科目!$A:$F,5,FALSE),"")</f>
        <v/>
      </c>
      <c r="G90" s="12" t="str">
        <f>IFERROR(VLOOKUP($B90,認定科目!$A:$F,6,FALSE),"")</f>
        <v/>
      </c>
      <c r="H90" s="22"/>
      <c r="I90" s="23"/>
      <c r="J90" s="24"/>
      <c r="K90" s="24"/>
    </row>
    <row r="91" spans="1:11" x14ac:dyDescent="0.5">
      <c r="A91" s="5">
        <v>89</v>
      </c>
      <c r="B91" s="20"/>
      <c r="C91" s="10" t="str">
        <f>IFERROR(VLOOKUP($B91,認定科目!$A:$F,2,FALSE),"")</f>
        <v/>
      </c>
      <c r="D91" s="10" t="str">
        <f>IFERROR(VLOOKUP($B91,認定科目!$A:$F,3,FALSE),"")</f>
        <v/>
      </c>
      <c r="E91" s="11" t="str">
        <f>IFERROR(VLOOKUP($B91,認定科目!$A:$F,4,FALSE),"")</f>
        <v/>
      </c>
      <c r="F91" s="10" t="str">
        <f>IFERROR(VLOOKUP($B91,認定科目!$A:$F,5,FALSE),"")</f>
        <v/>
      </c>
      <c r="G91" s="12" t="str">
        <f>IFERROR(VLOOKUP($B91,認定科目!$A:$F,6,FALSE),"")</f>
        <v/>
      </c>
      <c r="H91" s="22"/>
      <c r="I91" s="23"/>
      <c r="J91" s="24"/>
      <c r="K91" s="24"/>
    </row>
    <row r="92" spans="1:11" x14ac:dyDescent="0.5">
      <c r="A92" s="5">
        <v>90</v>
      </c>
      <c r="B92" s="20"/>
      <c r="C92" s="10" t="str">
        <f>IFERROR(VLOOKUP($B92,認定科目!$A:$F,2,FALSE),"")</f>
        <v/>
      </c>
      <c r="D92" s="10" t="str">
        <f>IFERROR(VLOOKUP($B92,認定科目!$A:$F,3,FALSE),"")</f>
        <v/>
      </c>
      <c r="E92" s="11" t="str">
        <f>IFERROR(VLOOKUP($B92,認定科目!$A:$F,4,FALSE),"")</f>
        <v/>
      </c>
      <c r="F92" s="10" t="str">
        <f>IFERROR(VLOOKUP($B92,認定科目!$A:$F,5,FALSE),"")</f>
        <v/>
      </c>
      <c r="G92" s="12" t="str">
        <f>IFERROR(VLOOKUP($B92,認定科目!$A:$F,6,FALSE),"")</f>
        <v/>
      </c>
      <c r="H92" s="22"/>
      <c r="I92" s="23"/>
      <c r="J92" s="24"/>
      <c r="K92" s="24"/>
    </row>
    <row r="93" spans="1:11" x14ac:dyDescent="0.5">
      <c r="A93" s="5">
        <v>91</v>
      </c>
      <c r="B93" s="20"/>
      <c r="C93" s="10" t="str">
        <f>IFERROR(VLOOKUP($B93,認定科目!$A:$F,2,FALSE),"")</f>
        <v/>
      </c>
      <c r="D93" s="10" t="str">
        <f>IFERROR(VLOOKUP($B93,認定科目!$A:$F,3,FALSE),"")</f>
        <v/>
      </c>
      <c r="E93" s="11" t="str">
        <f>IFERROR(VLOOKUP($B93,認定科目!$A:$F,4,FALSE),"")</f>
        <v/>
      </c>
      <c r="F93" s="10" t="str">
        <f>IFERROR(VLOOKUP($B93,認定科目!$A:$F,5,FALSE),"")</f>
        <v/>
      </c>
      <c r="G93" s="12" t="str">
        <f>IFERROR(VLOOKUP($B93,認定科目!$A:$F,6,FALSE),"")</f>
        <v/>
      </c>
      <c r="H93" s="22"/>
      <c r="I93" s="23"/>
      <c r="J93" s="24"/>
      <c r="K93" s="24"/>
    </row>
    <row r="94" spans="1:11" x14ac:dyDescent="0.5">
      <c r="A94" s="5">
        <v>92</v>
      </c>
      <c r="B94" s="20"/>
      <c r="C94" s="10" t="str">
        <f>IFERROR(VLOOKUP($B94,認定科目!$A:$F,2,FALSE),"")</f>
        <v/>
      </c>
      <c r="D94" s="10" t="str">
        <f>IFERROR(VLOOKUP($B94,認定科目!$A:$F,3,FALSE),"")</f>
        <v/>
      </c>
      <c r="E94" s="11" t="str">
        <f>IFERROR(VLOOKUP($B94,認定科目!$A:$F,4,FALSE),"")</f>
        <v/>
      </c>
      <c r="F94" s="10" t="str">
        <f>IFERROR(VLOOKUP($B94,認定科目!$A:$F,5,FALSE),"")</f>
        <v/>
      </c>
      <c r="G94" s="12" t="str">
        <f>IFERROR(VLOOKUP($B94,認定科目!$A:$F,6,FALSE),"")</f>
        <v/>
      </c>
      <c r="H94" s="22"/>
      <c r="I94" s="23"/>
      <c r="J94" s="24"/>
      <c r="K94" s="24"/>
    </row>
    <row r="95" spans="1:11" x14ac:dyDescent="0.5">
      <c r="A95" s="5">
        <v>93</v>
      </c>
      <c r="B95" s="20"/>
      <c r="C95" s="10" t="str">
        <f>IFERROR(VLOOKUP($B95,認定科目!$A:$F,2,FALSE),"")</f>
        <v/>
      </c>
      <c r="D95" s="10" t="str">
        <f>IFERROR(VLOOKUP($B95,認定科目!$A:$F,3,FALSE),"")</f>
        <v/>
      </c>
      <c r="E95" s="11" t="str">
        <f>IFERROR(VLOOKUP($B95,認定科目!$A:$F,4,FALSE),"")</f>
        <v/>
      </c>
      <c r="F95" s="10" t="str">
        <f>IFERROR(VLOOKUP($B95,認定科目!$A:$F,5,FALSE),"")</f>
        <v/>
      </c>
      <c r="G95" s="12" t="str">
        <f>IFERROR(VLOOKUP($B95,認定科目!$A:$F,6,FALSE),"")</f>
        <v/>
      </c>
      <c r="H95" s="22"/>
      <c r="I95" s="23"/>
      <c r="J95" s="24"/>
      <c r="K95" s="24"/>
    </row>
    <row r="96" spans="1:11" x14ac:dyDescent="0.5">
      <c r="A96" s="5">
        <v>94</v>
      </c>
      <c r="B96" s="20"/>
      <c r="C96" s="10" t="str">
        <f>IFERROR(VLOOKUP($B96,認定科目!$A:$F,2,FALSE),"")</f>
        <v/>
      </c>
      <c r="D96" s="10" t="str">
        <f>IFERROR(VLOOKUP($B96,認定科目!$A:$F,3,FALSE),"")</f>
        <v/>
      </c>
      <c r="E96" s="11" t="str">
        <f>IFERROR(VLOOKUP($B96,認定科目!$A:$F,4,FALSE),"")</f>
        <v/>
      </c>
      <c r="F96" s="10" t="str">
        <f>IFERROR(VLOOKUP($B96,認定科目!$A:$F,5,FALSE),"")</f>
        <v/>
      </c>
      <c r="G96" s="12" t="str">
        <f>IFERROR(VLOOKUP($B96,認定科目!$A:$F,6,FALSE),"")</f>
        <v/>
      </c>
      <c r="H96" s="22"/>
      <c r="I96" s="23"/>
      <c r="J96" s="24"/>
      <c r="K96" s="24"/>
    </row>
    <row r="97" spans="1:11" x14ac:dyDescent="0.5">
      <c r="A97" s="5">
        <v>95</v>
      </c>
      <c r="B97" s="20"/>
      <c r="C97" s="10" t="str">
        <f>IFERROR(VLOOKUP($B97,認定科目!$A:$F,2,FALSE),"")</f>
        <v/>
      </c>
      <c r="D97" s="10" t="str">
        <f>IFERROR(VLOOKUP($B97,認定科目!$A:$F,3,FALSE),"")</f>
        <v/>
      </c>
      <c r="E97" s="11" t="str">
        <f>IFERROR(VLOOKUP($B97,認定科目!$A:$F,4,FALSE),"")</f>
        <v/>
      </c>
      <c r="F97" s="10" t="str">
        <f>IFERROR(VLOOKUP($B97,認定科目!$A:$F,5,FALSE),"")</f>
        <v/>
      </c>
      <c r="G97" s="12" t="str">
        <f>IFERROR(VLOOKUP($B97,認定科目!$A:$F,6,FALSE),"")</f>
        <v/>
      </c>
      <c r="H97" s="22"/>
      <c r="I97" s="23"/>
      <c r="J97" s="24"/>
      <c r="K97" s="24"/>
    </row>
    <row r="98" spans="1:11" x14ac:dyDescent="0.5">
      <c r="A98" s="5">
        <v>96</v>
      </c>
      <c r="B98" s="20"/>
      <c r="C98" s="10" t="str">
        <f>IFERROR(VLOOKUP($B98,認定科目!$A:$F,2,FALSE),"")</f>
        <v/>
      </c>
      <c r="D98" s="10" t="str">
        <f>IFERROR(VLOOKUP($B98,認定科目!$A:$F,3,FALSE),"")</f>
        <v/>
      </c>
      <c r="E98" s="11" t="str">
        <f>IFERROR(VLOOKUP($B98,認定科目!$A:$F,4,FALSE),"")</f>
        <v/>
      </c>
      <c r="F98" s="10" t="str">
        <f>IFERROR(VLOOKUP($B98,認定科目!$A:$F,5,FALSE),"")</f>
        <v/>
      </c>
      <c r="G98" s="12" t="str">
        <f>IFERROR(VLOOKUP($B98,認定科目!$A:$F,6,FALSE),"")</f>
        <v/>
      </c>
      <c r="H98" s="22"/>
      <c r="I98" s="23"/>
      <c r="J98" s="24"/>
      <c r="K98" s="24"/>
    </row>
    <row r="99" spans="1:11" x14ac:dyDescent="0.5">
      <c r="A99" s="5">
        <v>97</v>
      </c>
      <c r="B99" s="20"/>
      <c r="C99" s="10" t="str">
        <f>IFERROR(VLOOKUP($B99,認定科目!$A:$F,2,FALSE),"")</f>
        <v/>
      </c>
      <c r="D99" s="10" t="str">
        <f>IFERROR(VLOOKUP($B99,認定科目!$A:$F,3,FALSE),"")</f>
        <v/>
      </c>
      <c r="E99" s="11" t="str">
        <f>IFERROR(VLOOKUP($B99,認定科目!$A:$F,4,FALSE),"")</f>
        <v/>
      </c>
      <c r="F99" s="10" t="str">
        <f>IFERROR(VLOOKUP($B99,認定科目!$A:$F,5,FALSE),"")</f>
        <v/>
      </c>
      <c r="G99" s="12" t="str">
        <f>IFERROR(VLOOKUP($B99,認定科目!$A:$F,6,FALSE),"")</f>
        <v/>
      </c>
      <c r="H99" s="22"/>
      <c r="I99" s="23"/>
      <c r="J99" s="24"/>
      <c r="K99" s="24"/>
    </row>
    <row r="100" spans="1:11" x14ac:dyDescent="0.5">
      <c r="A100" s="5">
        <v>98</v>
      </c>
      <c r="B100" s="20"/>
      <c r="C100" s="10" t="str">
        <f>IFERROR(VLOOKUP($B100,認定科目!$A:$F,2,FALSE),"")</f>
        <v/>
      </c>
      <c r="D100" s="10" t="str">
        <f>IFERROR(VLOOKUP($B100,認定科目!$A:$F,3,FALSE),"")</f>
        <v/>
      </c>
      <c r="E100" s="11" t="str">
        <f>IFERROR(VLOOKUP($B100,認定科目!$A:$F,4,FALSE),"")</f>
        <v/>
      </c>
      <c r="F100" s="10" t="str">
        <f>IFERROR(VLOOKUP($B100,認定科目!$A:$F,5,FALSE),"")</f>
        <v/>
      </c>
      <c r="G100" s="12" t="str">
        <f>IFERROR(VLOOKUP($B100,認定科目!$A:$F,6,FALSE),"")</f>
        <v/>
      </c>
      <c r="H100" s="22"/>
      <c r="I100" s="23"/>
      <c r="J100" s="24"/>
      <c r="K100" s="24"/>
    </row>
    <row r="101" spans="1:11" x14ac:dyDescent="0.5">
      <c r="A101" s="5">
        <v>99</v>
      </c>
      <c r="B101" s="20"/>
      <c r="C101" s="10" t="str">
        <f>IFERROR(VLOOKUP($B101,認定科目!$A:$F,2,FALSE),"")</f>
        <v/>
      </c>
      <c r="D101" s="10" t="str">
        <f>IFERROR(VLOOKUP($B101,認定科目!$A:$F,3,FALSE),"")</f>
        <v/>
      </c>
      <c r="E101" s="11" t="str">
        <f>IFERROR(VLOOKUP($B101,認定科目!$A:$F,4,FALSE),"")</f>
        <v/>
      </c>
      <c r="F101" s="10" t="str">
        <f>IFERROR(VLOOKUP($B101,認定科目!$A:$F,5,FALSE),"")</f>
        <v/>
      </c>
      <c r="G101" s="12" t="str">
        <f>IFERROR(VLOOKUP($B101,認定科目!$A:$F,6,FALSE),"")</f>
        <v/>
      </c>
      <c r="H101" s="22"/>
      <c r="I101" s="23"/>
      <c r="J101" s="24"/>
      <c r="K101" s="24"/>
    </row>
    <row r="102" spans="1:11" x14ac:dyDescent="0.5">
      <c r="A102" s="5">
        <v>100</v>
      </c>
      <c r="B102" s="20"/>
      <c r="C102" s="10" t="str">
        <f>IFERROR(VLOOKUP($B102,認定科目!$A:$F,2,FALSE),"")</f>
        <v/>
      </c>
      <c r="D102" s="10" t="str">
        <f>IFERROR(VLOOKUP($B102,認定科目!$A:$F,3,FALSE),"")</f>
        <v/>
      </c>
      <c r="E102" s="11" t="str">
        <f>IFERROR(VLOOKUP($B102,認定科目!$A:$F,4,FALSE),"")</f>
        <v/>
      </c>
      <c r="F102" s="10" t="str">
        <f>IFERROR(VLOOKUP($B102,認定科目!$A:$F,5,FALSE),"")</f>
        <v/>
      </c>
      <c r="G102" s="12" t="str">
        <f>IFERROR(VLOOKUP($B102,認定科目!$A:$F,6,FALSE),"")</f>
        <v/>
      </c>
      <c r="H102" s="22"/>
      <c r="I102" s="23"/>
      <c r="J102" s="24"/>
      <c r="K102" s="24"/>
    </row>
  </sheetData>
  <sheetProtection algorithmName="SHA-512" hashValue="OsSK8fjnhicoXMdauo0L/xDZsyKTM8BN+zhPPTV+aPkI2HgyihYI0E3ifog5V6azYLyUMxnX5bvNAxXiIZFrGg==" saltValue="cGgikF8RbohMCe6KXaOt/g==" spinCount="100000" sheet="1" objects="1" scenarios="1"/>
  <phoneticPr fontId="2"/>
  <dataValidations xWindow="124" yWindow="335" count="6">
    <dataValidation allowBlank="1" showInputMessage="1" showErrorMessage="1" promptTitle="科目コード" prompt="換算科目シートから該当科目の科目コードをコピーして貼り付けてください。" sqref="B2 B103:B1048576" xr:uid="{B2A94470-F558-4077-B65B-7DC0A5E459A0}"/>
    <dataValidation allowBlank="1" showInputMessage="1" showErrorMessage="1" promptTitle="科目コード" prompt="認定科目シートから該当科目の科目コードをコピーして貼り付けてください。" sqref="B3:B102" xr:uid="{A332C16B-F616-49AC-914B-C18F9CFD9EAA}"/>
    <dataValidation type="list" allowBlank="1" showInputMessage="1" showErrorMessage="1" promptTitle="評価" prompt="認定する科目の評価を選択してください。" sqref="H3:H102" xr:uid="{654E2E1C-377E-4A7F-B082-AA4F1037278A}">
      <formula1>"秀,優,良,可,認定"</formula1>
    </dataValidation>
    <dataValidation allowBlank="1" showInputMessage="1" showErrorMessage="1" promptTitle="修得済科目名称" prompt="修得済科目名称を入力してください。" sqref="I3:I102" xr:uid="{8EF953CA-50D7-44BA-9CCC-70F430C8E13D}"/>
    <dataValidation allowBlank="1" showInputMessage="1" showErrorMessage="1" promptTitle="修得済科目単位" prompt="修得済科目の単位数を入力してください。" sqref="J3:J102" xr:uid="{5976B3E3-7F23-4D61-B5DB-0E26BC2E54F2}"/>
    <dataValidation allowBlank="1" showInputMessage="1" showErrorMessage="1" promptTitle="修得済科目評価" prompt="修得済科目の評価を入力してください。" sqref="K3:K102" xr:uid="{9F3C5185-9B14-4259-B5EE-205364459D82}"/>
  </dataValidations>
  <printOptions horizontalCentered="1"/>
  <pageMargins left="0.39370078740157483" right="0" top="0.55118110236220474" bottom="0.35433070866141736" header="0.31496062992125984" footer="0.31496062992125984"/>
  <pageSetup paperSize="9" scale="75" fitToHeight="0" orientation="portrait" r:id="rId1"/>
  <headerFooter>
    <oddHeader>&amp;R既修得単位の単位換算願1/2</oddHeader>
    <oddFooter>&amp;C&amp;P/&amp;N</oddFooter>
  </headerFooter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C15A-1D26-4EAB-A85E-696DBAF3EA48}">
  <sheetPr codeName="Sheet1">
    <tabColor theme="1"/>
  </sheetPr>
  <dimension ref="A1:F106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6.5" x14ac:dyDescent="0.5"/>
  <cols>
    <col min="1" max="1" width="10.4140625" style="9" bestFit="1" customWidth="1"/>
    <col min="2" max="3" width="7.83203125" style="10" bestFit="1" customWidth="1"/>
    <col min="4" max="4" width="19.75" style="11" bestFit="1" customWidth="1"/>
    <col min="5" max="6" width="4.5" style="10" bestFit="1" customWidth="1"/>
    <col min="7" max="16384" width="9" style="7"/>
  </cols>
  <sheetData>
    <row r="1" spans="1:6" x14ac:dyDescent="0.5">
      <c r="A1" s="14" t="s">
        <v>89</v>
      </c>
      <c r="B1" s="15" t="s">
        <v>12</v>
      </c>
      <c r="C1" s="15" t="s">
        <v>13</v>
      </c>
      <c r="D1" s="14" t="s">
        <v>14</v>
      </c>
      <c r="E1" s="14" t="s">
        <v>15</v>
      </c>
      <c r="F1" s="14" t="s">
        <v>16</v>
      </c>
    </row>
    <row r="2" spans="1:6" x14ac:dyDescent="0.5">
      <c r="A2" s="9">
        <v>1121010200</v>
      </c>
      <c r="B2" s="10" t="s">
        <v>99</v>
      </c>
      <c r="C2" s="10" t="s">
        <v>100</v>
      </c>
      <c r="D2" s="11" t="s">
        <v>101</v>
      </c>
      <c r="E2" s="10" t="s">
        <v>102</v>
      </c>
      <c r="F2" s="10">
        <v>2</v>
      </c>
    </row>
    <row r="3" spans="1:6" x14ac:dyDescent="0.5">
      <c r="A3" s="9">
        <v>1122010011</v>
      </c>
      <c r="B3" s="10" t="s">
        <v>99</v>
      </c>
      <c r="C3" s="10" t="s">
        <v>100</v>
      </c>
      <c r="D3" s="11" t="s">
        <v>101</v>
      </c>
      <c r="E3" s="10" t="s">
        <v>103</v>
      </c>
      <c r="F3" s="10">
        <v>2</v>
      </c>
    </row>
    <row r="4" spans="1:6" x14ac:dyDescent="0.5">
      <c r="A4" s="9">
        <v>1121010235</v>
      </c>
      <c r="B4" s="10" t="s">
        <v>99</v>
      </c>
      <c r="C4" s="10" t="s">
        <v>100</v>
      </c>
      <c r="D4" s="11" t="s">
        <v>104</v>
      </c>
      <c r="E4" s="10" t="s">
        <v>102</v>
      </c>
      <c r="F4" s="10">
        <v>2</v>
      </c>
    </row>
    <row r="5" spans="1:6" x14ac:dyDescent="0.5">
      <c r="A5" s="9">
        <v>1122010234</v>
      </c>
      <c r="B5" s="10" t="s">
        <v>99</v>
      </c>
      <c r="C5" s="10" t="s">
        <v>100</v>
      </c>
      <c r="D5" s="11" t="s">
        <v>104</v>
      </c>
      <c r="E5" s="10" t="s">
        <v>103</v>
      </c>
      <c r="F5" s="10">
        <v>2</v>
      </c>
    </row>
    <row r="6" spans="1:6" x14ac:dyDescent="0.5">
      <c r="A6" s="9">
        <v>1121010232</v>
      </c>
      <c r="B6" s="10" t="s">
        <v>99</v>
      </c>
      <c r="C6" s="10" t="s">
        <v>100</v>
      </c>
      <c r="D6" s="11" t="s">
        <v>105</v>
      </c>
      <c r="E6" s="10" t="s">
        <v>102</v>
      </c>
      <c r="F6" s="10">
        <v>2</v>
      </c>
    </row>
    <row r="7" spans="1:6" x14ac:dyDescent="0.5">
      <c r="A7" s="9">
        <v>1122010022</v>
      </c>
      <c r="B7" s="10" t="s">
        <v>99</v>
      </c>
      <c r="C7" s="10" t="s">
        <v>100</v>
      </c>
      <c r="D7" s="11" t="s">
        <v>105</v>
      </c>
      <c r="E7" s="10" t="s">
        <v>103</v>
      </c>
      <c r="F7" s="10">
        <v>2</v>
      </c>
    </row>
    <row r="8" spans="1:6" x14ac:dyDescent="0.5">
      <c r="A8" s="9">
        <v>1121010237</v>
      </c>
      <c r="B8" s="10" t="s">
        <v>99</v>
      </c>
      <c r="C8" s="10" t="s">
        <v>100</v>
      </c>
      <c r="D8" s="11" t="s">
        <v>106</v>
      </c>
      <c r="E8" s="10" t="s">
        <v>102</v>
      </c>
      <c r="F8" s="10">
        <v>2</v>
      </c>
    </row>
    <row r="9" spans="1:6" x14ac:dyDescent="0.5">
      <c r="A9" s="9">
        <v>1122010236</v>
      </c>
      <c r="B9" s="10" t="s">
        <v>99</v>
      </c>
      <c r="C9" s="10" t="s">
        <v>100</v>
      </c>
      <c r="D9" s="11" t="s">
        <v>106</v>
      </c>
      <c r="E9" s="10" t="s">
        <v>103</v>
      </c>
      <c r="F9" s="10">
        <v>2</v>
      </c>
    </row>
    <row r="10" spans="1:6" x14ac:dyDescent="0.5">
      <c r="A10" s="9">
        <v>1121010233</v>
      </c>
      <c r="B10" s="10" t="s">
        <v>99</v>
      </c>
      <c r="C10" s="10" t="s">
        <v>100</v>
      </c>
      <c r="D10" s="11" t="s">
        <v>107</v>
      </c>
      <c r="E10" s="10" t="s">
        <v>102</v>
      </c>
      <c r="F10" s="10">
        <v>2</v>
      </c>
    </row>
    <row r="11" spans="1:6" x14ac:dyDescent="0.5">
      <c r="A11" s="9">
        <v>1122010232</v>
      </c>
      <c r="B11" s="10" t="s">
        <v>99</v>
      </c>
      <c r="C11" s="10" t="s">
        <v>100</v>
      </c>
      <c r="D11" s="11" t="s">
        <v>107</v>
      </c>
      <c r="E11" s="10" t="s">
        <v>103</v>
      </c>
      <c r="F11" s="10">
        <v>2</v>
      </c>
    </row>
    <row r="12" spans="1:6" x14ac:dyDescent="0.5">
      <c r="A12" s="9">
        <v>1121010011</v>
      </c>
      <c r="B12" s="10" t="s">
        <v>99</v>
      </c>
      <c r="C12" s="10" t="s">
        <v>100</v>
      </c>
      <c r="D12" s="11" t="s">
        <v>108</v>
      </c>
      <c r="E12" s="10" t="s">
        <v>102</v>
      </c>
      <c r="F12" s="10">
        <v>2</v>
      </c>
    </row>
    <row r="13" spans="1:6" x14ac:dyDescent="0.5">
      <c r="A13" s="9">
        <v>1122010031</v>
      </c>
      <c r="B13" s="10" t="s">
        <v>99</v>
      </c>
      <c r="C13" s="10" t="s">
        <v>100</v>
      </c>
      <c r="D13" s="11" t="s">
        <v>108</v>
      </c>
      <c r="E13" s="10" t="s">
        <v>103</v>
      </c>
      <c r="F13" s="10">
        <v>2</v>
      </c>
    </row>
    <row r="14" spans="1:6" x14ac:dyDescent="0.5">
      <c r="A14" s="9">
        <v>1121010236</v>
      </c>
      <c r="B14" s="10" t="s">
        <v>99</v>
      </c>
      <c r="C14" s="10" t="s">
        <v>100</v>
      </c>
      <c r="D14" s="11" t="s">
        <v>109</v>
      </c>
      <c r="E14" s="10" t="s">
        <v>102</v>
      </c>
      <c r="F14" s="10">
        <v>2</v>
      </c>
    </row>
    <row r="15" spans="1:6" x14ac:dyDescent="0.5">
      <c r="A15" s="9">
        <v>1122010235</v>
      </c>
      <c r="B15" s="10" t="s">
        <v>99</v>
      </c>
      <c r="C15" s="10" t="s">
        <v>100</v>
      </c>
      <c r="D15" s="11" t="s">
        <v>109</v>
      </c>
      <c r="E15" s="10" t="s">
        <v>103</v>
      </c>
      <c r="F15" s="10">
        <v>2</v>
      </c>
    </row>
    <row r="16" spans="1:6" x14ac:dyDescent="0.5">
      <c r="A16" s="9">
        <v>1121010024</v>
      </c>
      <c r="B16" s="10" t="s">
        <v>99</v>
      </c>
      <c r="C16" s="10" t="s">
        <v>100</v>
      </c>
      <c r="D16" s="11" t="s">
        <v>110</v>
      </c>
      <c r="E16" s="10" t="s">
        <v>102</v>
      </c>
      <c r="F16" s="10">
        <v>2</v>
      </c>
    </row>
    <row r="17" spans="1:6" x14ac:dyDescent="0.5">
      <c r="A17" s="9">
        <v>1122010046</v>
      </c>
      <c r="B17" s="10" t="s">
        <v>99</v>
      </c>
      <c r="C17" s="10" t="s">
        <v>100</v>
      </c>
      <c r="D17" s="11" t="s">
        <v>110</v>
      </c>
      <c r="E17" s="10" t="s">
        <v>103</v>
      </c>
      <c r="F17" s="10">
        <v>2</v>
      </c>
    </row>
    <row r="18" spans="1:6" x14ac:dyDescent="0.5">
      <c r="A18" s="9">
        <v>1121010239</v>
      </c>
      <c r="B18" s="10" t="s">
        <v>99</v>
      </c>
      <c r="C18" s="10" t="s">
        <v>100</v>
      </c>
      <c r="D18" s="11" t="s">
        <v>111</v>
      </c>
      <c r="E18" s="10" t="s">
        <v>102</v>
      </c>
      <c r="F18" s="10">
        <v>2</v>
      </c>
    </row>
    <row r="19" spans="1:6" x14ac:dyDescent="0.5">
      <c r="A19" s="9">
        <v>1122010238</v>
      </c>
      <c r="B19" s="10" t="s">
        <v>99</v>
      </c>
      <c r="C19" s="10" t="s">
        <v>100</v>
      </c>
      <c r="D19" s="11" t="s">
        <v>111</v>
      </c>
      <c r="E19" s="10" t="s">
        <v>103</v>
      </c>
      <c r="F19" s="10">
        <v>2</v>
      </c>
    </row>
    <row r="20" spans="1:6" x14ac:dyDescent="0.5">
      <c r="A20" s="9">
        <v>1180000210</v>
      </c>
      <c r="B20" s="10" t="s">
        <v>99</v>
      </c>
      <c r="C20" s="10" t="s">
        <v>100</v>
      </c>
      <c r="D20" s="11" t="s">
        <v>112</v>
      </c>
      <c r="F20" s="10">
        <v>2</v>
      </c>
    </row>
    <row r="21" spans="1:6" x14ac:dyDescent="0.5">
      <c r="A21" s="9">
        <v>1180000220</v>
      </c>
      <c r="B21" s="10" t="s">
        <v>99</v>
      </c>
      <c r="C21" s="10" t="s">
        <v>100</v>
      </c>
      <c r="D21" s="11" t="s">
        <v>113</v>
      </c>
      <c r="F21" s="10">
        <v>2</v>
      </c>
    </row>
    <row r="22" spans="1:6" x14ac:dyDescent="0.5">
      <c r="A22" s="9">
        <v>1180000230</v>
      </c>
      <c r="B22" s="10" t="s">
        <v>99</v>
      </c>
      <c r="C22" s="10" t="s">
        <v>100</v>
      </c>
      <c r="D22" s="11" t="s">
        <v>114</v>
      </c>
      <c r="F22" s="10">
        <v>2</v>
      </c>
    </row>
    <row r="23" spans="1:6" x14ac:dyDescent="0.5">
      <c r="A23" s="9">
        <v>1152011369</v>
      </c>
      <c r="B23" s="10" t="s">
        <v>99</v>
      </c>
      <c r="C23" s="10" t="s">
        <v>100</v>
      </c>
      <c r="D23" s="11" t="s">
        <v>115</v>
      </c>
      <c r="E23" s="10" t="s">
        <v>103</v>
      </c>
      <c r="F23" s="10">
        <v>2</v>
      </c>
    </row>
    <row r="24" spans="1:6" x14ac:dyDescent="0.5">
      <c r="A24" s="9">
        <v>1152010081</v>
      </c>
      <c r="B24" s="10" t="s">
        <v>99</v>
      </c>
      <c r="C24" s="10" t="s">
        <v>100</v>
      </c>
      <c r="D24" s="11" t="s">
        <v>116</v>
      </c>
      <c r="E24" s="10" t="s">
        <v>103</v>
      </c>
      <c r="F24" s="10">
        <v>2</v>
      </c>
    </row>
    <row r="25" spans="1:6" x14ac:dyDescent="0.5">
      <c r="A25" s="9">
        <v>1151000107</v>
      </c>
      <c r="B25" s="10" t="s">
        <v>99</v>
      </c>
      <c r="C25" s="10" t="s">
        <v>100</v>
      </c>
      <c r="D25" s="11" t="s">
        <v>117</v>
      </c>
      <c r="E25" s="10" t="s">
        <v>102</v>
      </c>
      <c r="F25" s="10">
        <v>2</v>
      </c>
    </row>
    <row r="26" spans="1:6" x14ac:dyDescent="0.5">
      <c r="A26" s="9">
        <v>1152011361</v>
      </c>
      <c r="B26" s="10" t="s">
        <v>99</v>
      </c>
      <c r="C26" s="10" t="s">
        <v>100</v>
      </c>
      <c r="D26" s="11" t="s">
        <v>118</v>
      </c>
      <c r="E26" s="10" t="s">
        <v>103</v>
      </c>
      <c r="F26" s="10">
        <v>2</v>
      </c>
    </row>
    <row r="27" spans="1:6" x14ac:dyDescent="0.5">
      <c r="A27" s="9">
        <v>1151011381</v>
      </c>
      <c r="B27" s="10" t="s">
        <v>99</v>
      </c>
      <c r="C27" s="10" t="s">
        <v>100</v>
      </c>
      <c r="D27" s="11" t="s">
        <v>119</v>
      </c>
      <c r="E27" s="10" t="s">
        <v>102</v>
      </c>
      <c r="F27" s="10">
        <v>2</v>
      </c>
    </row>
    <row r="28" spans="1:6" x14ac:dyDescent="0.5">
      <c r="A28" s="9">
        <v>1152000202</v>
      </c>
      <c r="B28" s="10" t="s">
        <v>99</v>
      </c>
      <c r="C28" s="10" t="s">
        <v>100</v>
      </c>
      <c r="D28" s="11" t="s">
        <v>120</v>
      </c>
      <c r="E28" s="10" t="s">
        <v>103</v>
      </c>
      <c r="F28" s="10">
        <v>2</v>
      </c>
    </row>
    <row r="29" spans="1:6" x14ac:dyDescent="0.5">
      <c r="A29" s="9">
        <v>1152000205</v>
      </c>
      <c r="B29" s="10" t="s">
        <v>99</v>
      </c>
      <c r="C29" s="10" t="s">
        <v>100</v>
      </c>
      <c r="D29" s="11" t="s">
        <v>121</v>
      </c>
      <c r="E29" s="10" t="s">
        <v>103</v>
      </c>
      <c r="F29" s="10">
        <v>2</v>
      </c>
    </row>
    <row r="30" spans="1:6" x14ac:dyDescent="0.5">
      <c r="A30" s="9">
        <v>1180000200</v>
      </c>
      <c r="B30" s="10" t="s">
        <v>99</v>
      </c>
      <c r="C30" s="10" t="s">
        <v>100</v>
      </c>
      <c r="D30" s="11" t="s">
        <v>122</v>
      </c>
      <c r="F30" s="10">
        <v>2</v>
      </c>
    </row>
    <row r="31" spans="1:6" x14ac:dyDescent="0.5">
      <c r="A31" s="9">
        <v>1121010155</v>
      </c>
      <c r="B31" s="10" t="s">
        <v>99</v>
      </c>
      <c r="C31" s="10" t="s">
        <v>100</v>
      </c>
      <c r="D31" s="11" t="s">
        <v>123</v>
      </c>
      <c r="E31" s="10" t="s">
        <v>102</v>
      </c>
      <c r="F31" s="10">
        <v>2</v>
      </c>
    </row>
    <row r="32" spans="1:6" x14ac:dyDescent="0.5">
      <c r="A32" s="9">
        <v>1122010181</v>
      </c>
      <c r="B32" s="10" t="s">
        <v>99</v>
      </c>
      <c r="C32" s="10" t="s">
        <v>100</v>
      </c>
      <c r="D32" s="11" t="s">
        <v>123</v>
      </c>
      <c r="E32" s="10" t="s">
        <v>103</v>
      </c>
      <c r="F32" s="10">
        <v>2</v>
      </c>
    </row>
    <row r="33" spans="1:6" x14ac:dyDescent="0.5">
      <c r="A33" s="9">
        <v>1121010112</v>
      </c>
      <c r="B33" s="10" t="s">
        <v>99</v>
      </c>
      <c r="C33" s="10" t="s">
        <v>100</v>
      </c>
      <c r="D33" s="11" t="s">
        <v>124</v>
      </c>
      <c r="E33" s="10" t="s">
        <v>102</v>
      </c>
      <c r="F33" s="10">
        <v>2</v>
      </c>
    </row>
    <row r="34" spans="1:6" x14ac:dyDescent="0.5">
      <c r="A34" s="9">
        <v>1122010131</v>
      </c>
      <c r="B34" s="10" t="s">
        <v>99</v>
      </c>
      <c r="C34" s="10" t="s">
        <v>100</v>
      </c>
      <c r="D34" s="11" t="s">
        <v>124</v>
      </c>
      <c r="E34" s="10" t="s">
        <v>103</v>
      </c>
      <c r="F34" s="10">
        <v>2</v>
      </c>
    </row>
    <row r="35" spans="1:6" x14ac:dyDescent="0.5">
      <c r="A35" s="9">
        <v>1121010121</v>
      </c>
      <c r="B35" s="10" t="s">
        <v>99</v>
      </c>
      <c r="C35" s="10" t="s">
        <v>100</v>
      </c>
      <c r="D35" s="11" t="s">
        <v>125</v>
      </c>
      <c r="E35" s="10" t="s">
        <v>102</v>
      </c>
      <c r="F35" s="10">
        <v>2</v>
      </c>
    </row>
    <row r="36" spans="1:6" x14ac:dyDescent="0.5">
      <c r="A36" s="9">
        <v>1122010141</v>
      </c>
      <c r="B36" s="10" t="s">
        <v>99</v>
      </c>
      <c r="C36" s="10" t="s">
        <v>100</v>
      </c>
      <c r="D36" s="11" t="s">
        <v>125</v>
      </c>
      <c r="E36" s="10" t="s">
        <v>103</v>
      </c>
      <c r="F36" s="10">
        <v>2</v>
      </c>
    </row>
    <row r="37" spans="1:6" x14ac:dyDescent="0.5">
      <c r="A37" s="9">
        <v>1121000102</v>
      </c>
      <c r="B37" s="10" t="s">
        <v>99</v>
      </c>
      <c r="C37" s="10" t="s">
        <v>100</v>
      </c>
      <c r="D37" s="11" t="s">
        <v>126</v>
      </c>
      <c r="E37" s="10" t="s">
        <v>102</v>
      </c>
      <c r="F37" s="10">
        <v>2</v>
      </c>
    </row>
    <row r="38" spans="1:6" x14ac:dyDescent="0.5">
      <c r="A38" s="9">
        <v>1122000121</v>
      </c>
      <c r="B38" s="10" t="s">
        <v>99</v>
      </c>
      <c r="C38" s="10" t="s">
        <v>100</v>
      </c>
      <c r="D38" s="11" t="s">
        <v>126</v>
      </c>
      <c r="E38" s="10" t="s">
        <v>103</v>
      </c>
      <c r="F38" s="10">
        <v>2</v>
      </c>
    </row>
    <row r="39" spans="1:6" x14ac:dyDescent="0.5">
      <c r="A39" s="9">
        <v>1121010154</v>
      </c>
      <c r="B39" s="10" t="s">
        <v>99</v>
      </c>
      <c r="C39" s="10" t="s">
        <v>100</v>
      </c>
      <c r="D39" s="11" t="s">
        <v>127</v>
      </c>
      <c r="E39" s="10" t="s">
        <v>102</v>
      </c>
      <c r="F39" s="10">
        <v>2</v>
      </c>
    </row>
    <row r="40" spans="1:6" x14ac:dyDescent="0.5">
      <c r="A40" s="9">
        <v>1122010176</v>
      </c>
      <c r="B40" s="10" t="s">
        <v>99</v>
      </c>
      <c r="C40" s="10" t="s">
        <v>100</v>
      </c>
      <c r="D40" s="11" t="s">
        <v>127</v>
      </c>
      <c r="E40" s="10" t="s">
        <v>103</v>
      </c>
      <c r="F40" s="10">
        <v>2</v>
      </c>
    </row>
    <row r="41" spans="1:6" x14ac:dyDescent="0.5">
      <c r="A41" s="9">
        <v>1121010093</v>
      </c>
      <c r="B41" s="10" t="s">
        <v>99</v>
      </c>
      <c r="C41" s="10" t="s">
        <v>100</v>
      </c>
      <c r="D41" s="11" t="s">
        <v>128</v>
      </c>
      <c r="E41" s="10" t="s">
        <v>102</v>
      </c>
      <c r="F41" s="10">
        <v>2</v>
      </c>
    </row>
    <row r="42" spans="1:6" x14ac:dyDescent="0.5">
      <c r="A42" s="9">
        <v>1122010111</v>
      </c>
      <c r="B42" s="10" t="s">
        <v>99</v>
      </c>
      <c r="C42" s="10" t="s">
        <v>100</v>
      </c>
      <c r="D42" s="11" t="s">
        <v>128</v>
      </c>
      <c r="E42" s="10" t="s">
        <v>103</v>
      </c>
      <c r="F42" s="10">
        <v>2</v>
      </c>
    </row>
    <row r="43" spans="1:6" x14ac:dyDescent="0.5">
      <c r="A43" s="9">
        <v>1121010161</v>
      </c>
      <c r="B43" s="10" t="s">
        <v>99</v>
      </c>
      <c r="C43" s="10" t="s">
        <v>100</v>
      </c>
      <c r="D43" s="11" t="s">
        <v>129</v>
      </c>
      <c r="E43" s="10" t="s">
        <v>102</v>
      </c>
      <c r="F43" s="10">
        <v>2</v>
      </c>
    </row>
    <row r="44" spans="1:6" x14ac:dyDescent="0.5">
      <c r="A44" s="9">
        <v>1122010191</v>
      </c>
      <c r="B44" s="10" t="s">
        <v>99</v>
      </c>
      <c r="C44" s="10" t="s">
        <v>100</v>
      </c>
      <c r="D44" s="11" t="s">
        <v>129</v>
      </c>
      <c r="E44" s="10" t="s">
        <v>103</v>
      </c>
      <c r="F44" s="10">
        <v>2</v>
      </c>
    </row>
    <row r="45" spans="1:6" x14ac:dyDescent="0.5">
      <c r="A45" s="9">
        <v>1121010153</v>
      </c>
      <c r="B45" s="10" t="s">
        <v>99</v>
      </c>
      <c r="C45" s="10" t="s">
        <v>100</v>
      </c>
      <c r="D45" s="11" t="s">
        <v>130</v>
      </c>
      <c r="E45" s="10" t="s">
        <v>102</v>
      </c>
      <c r="F45" s="10">
        <v>2</v>
      </c>
    </row>
    <row r="46" spans="1:6" x14ac:dyDescent="0.5">
      <c r="A46" s="9">
        <v>1122010171</v>
      </c>
      <c r="B46" s="10" t="s">
        <v>99</v>
      </c>
      <c r="C46" s="10" t="s">
        <v>100</v>
      </c>
      <c r="D46" s="11" t="s">
        <v>130</v>
      </c>
      <c r="E46" s="10" t="s">
        <v>103</v>
      </c>
      <c r="F46" s="10">
        <v>2</v>
      </c>
    </row>
    <row r="47" spans="1:6" x14ac:dyDescent="0.5">
      <c r="A47" s="9">
        <v>1180000010</v>
      </c>
      <c r="B47" s="10" t="s">
        <v>99</v>
      </c>
      <c r="C47" s="10" t="s">
        <v>100</v>
      </c>
      <c r="D47" s="11" t="s">
        <v>131</v>
      </c>
      <c r="F47" s="10">
        <v>2</v>
      </c>
    </row>
    <row r="48" spans="1:6" x14ac:dyDescent="0.5">
      <c r="A48" s="9">
        <v>1131000080</v>
      </c>
      <c r="B48" s="10" t="s">
        <v>99</v>
      </c>
      <c r="C48" s="10" t="s">
        <v>100</v>
      </c>
      <c r="D48" s="11" t="s">
        <v>132</v>
      </c>
      <c r="E48" s="10" t="s">
        <v>102</v>
      </c>
      <c r="F48" s="10">
        <v>2</v>
      </c>
    </row>
    <row r="49" spans="1:6" x14ac:dyDescent="0.5">
      <c r="A49" s="9">
        <v>1112000110</v>
      </c>
      <c r="B49" s="10" t="s">
        <v>99</v>
      </c>
      <c r="C49" s="10" t="s">
        <v>100</v>
      </c>
      <c r="D49" s="11" t="s">
        <v>132</v>
      </c>
      <c r="E49" s="10" t="s">
        <v>103</v>
      </c>
      <c r="F49" s="10">
        <v>2</v>
      </c>
    </row>
    <row r="50" spans="1:6" x14ac:dyDescent="0.5">
      <c r="A50" s="9">
        <v>1180000020</v>
      </c>
      <c r="B50" s="10" t="s">
        <v>99</v>
      </c>
      <c r="C50" s="10" t="s">
        <v>100</v>
      </c>
      <c r="D50" s="11" t="s">
        <v>133</v>
      </c>
      <c r="F50" s="10">
        <v>2</v>
      </c>
    </row>
    <row r="51" spans="1:6" x14ac:dyDescent="0.5">
      <c r="A51" s="9">
        <v>1180000030</v>
      </c>
      <c r="B51" s="10" t="s">
        <v>99</v>
      </c>
      <c r="C51" s="10" t="s">
        <v>100</v>
      </c>
      <c r="D51" s="11" t="s">
        <v>134</v>
      </c>
      <c r="F51" s="10">
        <v>2</v>
      </c>
    </row>
    <row r="52" spans="1:6" x14ac:dyDescent="0.5">
      <c r="A52" s="9">
        <v>1180000040</v>
      </c>
      <c r="B52" s="10" t="s">
        <v>99</v>
      </c>
      <c r="C52" s="10" t="s">
        <v>100</v>
      </c>
      <c r="D52" s="11" t="s">
        <v>135</v>
      </c>
      <c r="F52" s="10">
        <v>2</v>
      </c>
    </row>
    <row r="53" spans="1:6" x14ac:dyDescent="0.5">
      <c r="A53" s="9">
        <v>1180000050</v>
      </c>
      <c r="B53" s="10" t="s">
        <v>99</v>
      </c>
      <c r="C53" s="10" t="s">
        <v>100</v>
      </c>
      <c r="D53" s="11" t="s">
        <v>136</v>
      </c>
      <c r="F53" s="10">
        <v>2</v>
      </c>
    </row>
    <row r="54" spans="1:6" x14ac:dyDescent="0.5">
      <c r="A54" s="9">
        <v>1180000060</v>
      </c>
      <c r="B54" s="10" t="s">
        <v>99</v>
      </c>
      <c r="C54" s="10" t="s">
        <v>100</v>
      </c>
      <c r="D54" s="11" t="s">
        <v>136</v>
      </c>
      <c r="F54" s="10">
        <v>2</v>
      </c>
    </row>
    <row r="55" spans="1:6" x14ac:dyDescent="0.5">
      <c r="A55" s="9">
        <v>1180000080</v>
      </c>
      <c r="B55" s="10" t="s">
        <v>99</v>
      </c>
      <c r="C55" s="10" t="s">
        <v>100</v>
      </c>
      <c r="D55" s="11" t="s">
        <v>137</v>
      </c>
      <c r="F55" s="10">
        <v>2</v>
      </c>
    </row>
    <row r="56" spans="1:6" x14ac:dyDescent="0.5">
      <c r="A56" s="9">
        <v>1180000070</v>
      </c>
      <c r="B56" s="10" t="s">
        <v>99</v>
      </c>
      <c r="C56" s="10" t="s">
        <v>100</v>
      </c>
      <c r="D56" s="11" t="s">
        <v>137</v>
      </c>
      <c r="F56" s="10">
        <v>2</v>
      </c>
    </row>
    <row r="57" spans="1:6" x14ac:dyDescent="0.5">
      <c r="A57" s="9">
        <v>1180000100</v>
      </c>
      <c r="B57" s="10" t="s">
        <v>99</v>
      </c>
      <c r="C57" s="10" t="s">
        <v>100</v>
      </c>
      <c r="D57" s="11" t="s">
        <v>138</v>
      </c>
      <c r="F57" s="10">
        <v>2</v>
      </c>
    </row>
    <row r="58" spans="1:6" x14ac:dyDescent="0.5">
      <c r="A58" s="9">
        <v>1180000090</v>
      </c>
      <c r="B58" s="10" t="s">
        <v>99</v>
      </c>
      <c r="C58" s="10" t="s">
        <v>100</v>
      </c>
      <c r="D58" s="11" t="s">
        <v>138</v>
      </c>
      <c r="F58" s="10">
        <v>2</v>
      </c>
    </row>
    <row r="59" spans="1:6" x14ac:dyDescent="0.5">
      <c r="A59" s="9">
        <v>1180000120</v>
      </c>
      <c r="B59" s="10" t="s">
        <v>99</v>
      </c>
      <c r="C59" s="10" t="s">
        <v>100</v>
      </c>
      <c r="D59" s="11" t="s">
        <v>139</v>
      </c>
      <c r="F59" s="10">
        <v>2</v>
      </c>
    </row>
    <row r="60" spans="1:6" x14ac:dyDescent="0.5">
      <c r="A60" s="9">
        <v>1180000110</v>
      </c>
      <c r="B60" s="10" t="s">
        <v>99</v>
      </c>
      <c r="C60" s="10" t="s">
        <v>100</v>
      </c>
      <c r="D60" s="11" t="s">
        <v>139</v>
      </c>
      <c r="F60" s="10">
        <v>2</v>
      </c>
    </row>
    <row r="61" spans="1:6" x14ac:dyDescent="0.5">
      <c r="A61" s="9">
        <v>1111000160</v>
      </c>
      <c r="B61" s="10" t="s">
        <v>99</v>
      </c>
      <c r="C61" s="10" t="s">
        <v>100</v>
      </c>
      <c r="D61" s="11" t="s">
        <v>140</v>
      </c>
      <c r="E61" s="10" t="s">
        <v>102</v>
      </c>
      <c r="F61" s="10">
        <v>2</v>
      </c>
    </row>
    <row r="62" spans="1:6" x14ac:dyDescent="0.5">
      <c r="A62" s="9">
        <v>1112000160</v>
      </c>
      <c r="B62" s="10" t="s">
        <v>99</v>
      </c>
      <c r="C62" s="10" t="s">
        <v>100</v>
      </c>
      <c r="D62" s="11" t="s">
        <v>140</v>
      </c>
      <c r="E62" s="10" t="s">
        <v>103</v>
      </c>
      <c r="F62" s="10">
        <v>2</v>
      </c>
    </row>
    <row r="63" spans="1:6" x14ac:dyDescent="0.5">
      <c r="A63" s="9">
        <v>1111000161</v>
      </c>
      <c r="B63" s="10" t="s">
        <v>99</v>
      </c>
      <c r="C63" s="10" t="s">
        <v>100</v>
      </c>
      <c r="D63" s="11" t="s">
        <v>141</v>
      </c>
      <c r="E63" s="10" t="s">
        <v>102</v>
      </c>
      <c r="F63" s="10">
        <v>2</v>
      </c>
    </row>
    <row r="64" spans="1:6" x14ac:dyDescent="0.5">
      <c r="A64" s="9">
        <v>1112000161</v>
      </c>
      <c r="B64" s="10" t="s">
        <v>99</v>
      </c>
      <c r="C64" s="10" t="s">
        <v>100</v>
      </c>
      <c r="D64" s="11" t="s">
        <v>141</v>
      </c>
      <c r="E64" s="10" t="s">
        <v>103</v>
      </c>
      <c r="F64" s="10">
        <v>2</v>
      </c>
    </row>
    <row r="65" spans="1:6" x14ac:dyDescent="0.5">
      <c r="A65" s="9">
        <v>1111010130</v>
      </c>
      <c r="B65" s="10" t="s">
        <v>99</v>
      </c>
      <c r="C65" s="10" t="s">
        <v>100</v>
      </c>
      <c r="D65" s="11" t="s">
        <v>142</v>
      </c>
      <c r="E65" s="10" t="s">
        <v>102</v>
      </c>
      <c r="F65" s="10">
        <v>2</v>
      </c>
    </row>
    <row r="66" spans="1:6" x14ac:dyDescent="0.5">
      <c r="A66" s="9">
        <v>1112010130</v>
      </c>
      <c r="B66" s="10" t="s">
        <v>99</v>
      </c>
      <c r="C66" s="10" t="s">
        <v>100</v>
      </c>
      <c r="D66" s="11" t="s">
        <v>142</v>
      </c>
      <c r="E66" s="10" t="s">
        <v>103</v>
      </c>
      <c r="F66" s="10">
        <v>2</v>
      </c>
    </row>
    <row r="67" spans="1:6" x14ac:dyDescent="0.5">
      <c r="A67" s="9">
        <v>1111010131</v>
      </c>
      <c r="B67" s="10" t="s">
        <v>99</v>
      </c>
      <c r="C67" s="10" t="s">
        <v>100</v>
      </c>
      <c r="D67" s="11" t="s">
        <v>143</v>
      </c>
      <c r="E67" s="10" t="s">
        <v>102</v>
      </c>
      <c r="F67" s="10">
        <v>2</v>
      </c>
    </row>
    <row r="68" spans="1:6" x14ac:dyDescent="0.5">
      <c r="A68" s="9">
        <v>1112010131</v>
      </c>
      <c r="B68" s="10" t="s">
        <v>99</v>
      </c>
      <c r="C68" s="10" t="s">
        <v>100</v>
      </c>
      <c r="D68" s="11" t="s">
        <v>143</v>
      </c>
      <c r="E68" s="10" t="s">
        <v>103</v>
      </c>
      <c r="F68" s="10">
        <v>2</v>
      </c>
    </row>
    <row r="69" spans="1:6" x14ac:dyDescent="0.5">
      <c r="A69" s="9">
        <v>1151011366</v>
      </c>
      <c r="B69" s="10" t="s">
        <v>99</v>
      </c>
      <c r="C69" s="10" t="s">
        <v>100</v>
      </c>
      <c r="D69" s="11" t="s">
        <v>144</v>
      </c>
      <c r="E69" s="10" t="s">
        <v>102</v>
      </c>
      <c r="F69" s="10">
        <v>2</v>
      </c>
    </row>
    <row r="70" spans="1:6" x14ac:dyDescent="0.5">
      <c r="A70" s="9">
        <v>1151011364</v>
      </c>
      <c r="B70" s="10" t="s">
        <v>99</v>
      </c>
      <c r="C70" s="10" t="s">
        <v>100</v>
      </c>
      <c r="D70" s="11" t="s">
        <v>145</v>
      </c>
      <c r="E70" s="10" t="s">
        <v>102</v>
      </c>
      <c r="F70" s="10">
        <v>1</v>
      </c>
    </row>
    <row r="71" spans="1:6" x14ac:dyDescent="0.5">
      <c r="A71" s="9">
        <v>1152011360</v>
      </c>
      <c r="B71" s="10" t="s">
        <v>99</v>
      </c>
      <c r="C71" s="10" t="s">
        <v>100</v>
      </c>
      <c r="D71" s="11" t="s">
        <v>146</v>
      </c>
      <c r="E71" s="10" t="s">
        <v>103</v>
      </c>
      <c r="F71" s="10">
        <v>1</v>
      </c>
    </row>
    <row r="72" spans="1:6" x14ac:dyDescent="0.5">
      <c r="A72" s="9">
        <v>1151000731</v>
      </c>
      <c r="B72" s="10" t="s">
        <v>99</v>
      </c>
      <c r="C72" s="10" t="s">
        <v>100</v>
      </c>
      <c r="D72" s="11" t="s">
        <v>147</v>
      </c>
      <c r="E72" s="10" t="s">
        <v>102</v>
      </c>
      <c r="F72" s="10">
        <v>2</v>
      </c>
    </row>
    <row r="73" spans="1:6" x14ac:dyDescent="0.5">
      <c r="A73" s="9">
        <v>1152000732</v>
      </c>
      <c r="B73" s="10" t="s">
        <v>99</v>
      </c>
      <c r="C73" s="10" t="s">
        <v>100</v>
      </c>
      <c r="D73" s="11" t="s">
        <v>147</v>
      </c>
      <c r="E73" s="10" t="s">
        <v>103</v>
      </c>
      <c r="F73" s="10">
        <v>2</v>
      </c>
    </row>
    <row r="74" spans="1:6" x14ac:dyDescent="0.5">
      <c r="A74" s="9">
        <v>1152000736</v>
      </c>
      <c r="B74" s="10" t="s">
        <v>99</v>
      </c>
      <c r="C74" s="10" t="s">
        <v>100</v>
      </c>
      <c r="D74" s="11" t="s">
        <v>148</v>
      </c>
      <c r="E74" s="10" t="s">
        <v>103</v>
      </c>
      <c r="F74" s="10">
        <v>2</v>
      </c>
    </row>
    <row r="75" spans="1:6" x14ac:dyDescent="0.5">
      <c r="A75" s="9">
        <v>1152000734</v>
      </c>
      <c r="B75" s="10" t="s">
        <v>99</v>
      </c>
      <c r="C75" s="10" t="s">
        <v>100</v>
      </c>
      <c r="D75" s="11" t="s">
        <v>149</v>
      </c>
      <c r="E75" s="10" t="s">
        <v>103</v>
      </c>
      <c r="F75" s="10">
        <v>2</v>
      </c>
    </row>
    <row r="76" spans="1:6" x14ac:dyDescent="0.5">
      <c r="A76" s="9">
        <v>1151011363</v>
      </c>
      <c r="B76" s="10" t="s">
        <v>99</v>
      </c>
      <c r="C76" s="10" t="s">
        <v>100</v>
      </c>
      <c r="D76" s="11" t="s">
        <v>150</v>
      </c>
      <c r="E76" s="10" t="s">
        <v>102</v>
      </c>
      <c r="F76" s="10">
        <v>2</v>
      </c>
    </row>
    <row r="77" spans="1:6" x14ac:dyDescent="0.5">
      <c r="A77" s="9">
        <v>1152011374</v>
      </c>
      <c r="B77" s="10" t="s">
        <v>99</v>
      </c>
      <c r="C77" s="10" t="s">
        <v>100</v>
      </c>
      <c r="D77" s="11" t="s">
        <v>151</v>
      </c>
      <c r="E77" s="10" t="s">
        <v>103</v>
      </c>
      <c r="F77" s="10">
        <v>2</v>
      </c>
    </row>
    <row r="78" spans="1:6" x14ac:dyDescent="0.5">
      <c r="A78" s="9">
        <v>1180000190</v>
      </c>
      <c r="B78" s="10" t="s">
        <v>99</v>
      </c>
      <c r="C78" s="10" t="s">
        <v>100</v>
      </c>
      <c r="D78" s="11" t="s">
        <v>152</v>
      </c>
      <c r="F78" s="10">
        <v>2</v>
      </c>
    </row>
    <row r="79" spans="1:6" x14ac:dyDescent="0.5">
      <c r="A79" s="9">
        <v>1151000471</v>
      </c>
      <c r="B79" s="10" t="s">
        <v>99</v>
      </c>
      <c r="C79" s="10" t="s">
        <v>100</v>
      </c>
      <c r="D79" s="11" t="s">
        <v>153</v>
      </c>
      <c r="E79" s="10" t="s">
        <v>102</v>
      </c>
      <c r="F79" s="10">
        <v>2</v>
      </c>
    </row>
    <row r="80" spans="1:6" x14ac:dyDescent="0.5">
      <c r="A80" s="9">
        <v>1152000471</v>
      </c>
      <c r="B80" s="10" t="s">
        <v>99</v>
      </c>
      <c r="C80" s="10" t="s">
        <v>100</v>
      </c>
      <c r="D80" s="11" t="s">
        <v>154</v>
      </c>
      <c r="E80" s="10" t="s">
        <v>103</v>
      </c>
      <c r="F80" s="10">
        <v>2</v>
      </c>
    </row>
    <row r="81" spans="1:6" x14ac:dyDescent="0.5">
      <c r="A81" s="9">
        <v>1111010145</v>
      </c>
      <c r="B81" s="10" t="s">
        <v>99</v>
      </c>
      <c r="C81" s="10" t="s">
        <v>100</v>
      </c>
      <c r="D81" s="11" t="s">
        <v>155</v>
      </c>
      <c r="E81" s="10" t="s">
        <v>102</v>
      </c>
      <c r="F81" s="10">
        <v>2</v>
      </c>
    </row>
    <row r="82" spans="1:6" x14ac:dyDescent="0.5">
      <c r="A82" s="9">
        <v>1112010145</v>
      </c>
      <c r="B82" s="10" t="s">
        <v>99</v>
      </c>
      <c r="C82" s="10" t="s">
        <v>100</v>
      </c>
      <c r="D82" s="11" t="s">
        <v>155</v>
      </c>
      <c r="E82" s="10" t="s">
        <v>103</v>
      </c>
      <c r="F82" s="10">
        <v>2</v>
      </c>
    </row>
    <row r="83" spans="1:6" x14ac:dyDescent="0.5">
      <c r="A83" s="9">
        <v>1180000140</v>
      </c>
      <c r="B83" s="10" t="s">
        <v>99</v>
      </c>
      <c r="C83" s="10" t="s">
        <v>100</v>
      </c>
      <c r="D83" s="11" t="s">
        <v>156</v>
      </c>
      <c r="F83" s="10">
        <v>2</v>
      </c>
    </row>
    <row r="84" spans="1:6" x14ac:dyDescent="0.5">
      <c r="A84" s="9">
        <v>1180000130</v>
      </c>
      <c r="B84" s="10" t="s">
        <v>99</v>
      </c>
      <c r="C84" s="10" t="s">
        <v>100</v>
      </c>
      <c r="D84" s="11" t="s">
        <v>156</v>
      </c>
      <c r="F84" s="10">
        <v>2</v>
      </c>
    </row>
    <row r="85" spans="1:6" x14ac:dyDescent="0.5">
      <c r="A85" s="9">
        <v>1111010148</v>
      </c>
      <c r="B85" s="10" t="s">
        <v>99</v>
      </c>
      <c r="C85" s="10" t="s">
        <v>100</v>
      </c>
      <c r="D85" s="11" t="s">
        <v>157</v>
      </c>
      <c r="E85" s="10" t="s">
        <v>102</v>
      </c>
      <c r="F85" s="10">
        <v>2</v>
      </c>
    </row>
    <row r="86" spans="1:6" x14ac:dyDescent="0.5">
      <c r="A86" s="9">
        <v>1112010148</v>
      </c>
      <c r="B86" s="10" t="s">
        <v>99</v>
      </c>
      <c r="C86" s="10" t="s">
        <v>100</v>
      </c>
      <c r="D86" s="11" t="s">
        <v>157</v>
      </c>
      <c r="E86" s="10" t="s">
        <v>103</v>
      </c>
      <c r="F86" s="10">
        <v>2</v>
      </c>
    </row>
    <row r="87" spans="1:6" x14ac:dyDescent="0.5">
      <c r="A87" s="9">
        <v>1111010151</v>
      </c>
      <c r="B87" s="10" t="s">
        <v>99</v>
      </c>
      <c r="C87" s="10" t="s">
        <v>100</v>
      </c>
      <c r="D87" s="11" t="s">
        <v>158</v>
      </c>
      <c r="E87" s="10" t="s">
        <v>102</v>
      </c>
      <c r="F87" s="10">
        <v>2</v>
      </c>
    </row>
    <row r="88" spans="1:6" x14ac:dyDescent="0.5">
      <c r="A88" s="9">
        <v>1112010151</v>
      </c>
      <c r="B88" s="10" t="s">
        <v>99</v>
      </c>
      <c r="C88" s="10" t="s">
        <v>100</v>
      </c>
      <c r="D88" s="11" t="s">
        <v>158</v>
      </c>
      <c r="E88" s="10" t="s">
        <v>103</v>
      </c>
      <c r="F88" s="10">
        <v>2</v>
      </c>
    </row>
    <row r="89" spans="1:6" x14ac:dyDescent="0.5">
      <c r="A89" s="9">
        <v>1111010147</v>
      </c>
      <c r="B89" s="10" t="s">
        <v>99</v>
      </c>
      <c r="C89" s="10" t="s">
        <v>100</v>
      </c>
      <c r="D89" s="11" t="s">
        <v>159</v>
      </c>
      <c r="E89" s="10" t="s">
        <v>102</v>
      </c>
      <c r="F89" s="10">
        <v>2</v>
      </c>
    </row>
    <row r="90" spans="1:6" x14ac:dyDescent="0.5">
      <c r="A90" s="9">
        <v>1112010147</v>
      </c>
      <c r="B90" s="10" t="s">
        <v>99</v>
      </c>
      <c r="C90" s="10" t="s">
        <v>100</v>
      </c>
      <c r="D90" s="11" t="s">
        <v>159</v>
      </c>
      <c r="E90" s="10" t="s">
        <v>103</v>
      </c>
      <c r="F90" s="10">
        <v>2</v>
      </c>
    </row>
    <row r="91" spans="1:6" x14ac:dyDescent="0.5">
      <c r="A91" s="9">
        <v>1180000160</v>
      </c>
      <c r="B91" s="10" t="s">
        <v>99</v>
      </c>
      <c r="C91" s="10" t="s">
        <v>100</v>
      </c>
      <c r="D91" s="11" t="s">
        <v>160</v>
      </c>
      <c r="F91" s="10">
        <v>2</v>
      </c>
    </row>
    <row r="92" spans="1:6" x14ac:dyDescent="0.5">
      <c r="A92" s="9">
        <v>1180000150</v>
      </c>
      <c r="B92" s="10" t="s">
        <v>99</v>
      </c>
      <c r="C92" s="10" t="s">
        <v>100</v>
      </c>
      <c r="D92" s="11" t="s">
        <v>160</v>
      </c>
      <c r="F92" s="10">
        <v>2</v>
      </c>
    </row>
    <row r="93" spans="1:6" x14ac:dyDescent="0.5">
      <c r="A93" s="9">
        <v>1110000002</v>
      </c>
      <c r="B93" s="10" t="s">
        <v>99</v>
      </c>
      <c r="C93" s="10" t="s">
        <v>100</v>
      </c>
      <c r="D93" s="11" t="s">
        <v>161</v>
      </c>
      <c r="F93" s="10">
        <v>2</v>
      </c>
    </row>
    <row r="94" spans="1:6" x14ac:dyDescent="0.5">
      <c r="A94" s="9">
        <v>1110000001</v>
      </c>
      <c r="B94" s="10" t="s">
        <v>99</v>
      </c>
      <c r="C94" s="10" t="s">
        <v>100</v>
      </c>
      <c r="D94" s="11" t="s">
        <v>161</v>
      </c>
      <c r="F94" s="10">
        <v>2</v>
      </c>
    </row>
    <row r="95" spans="1:6" x14ac:dyDescent="0.5">
      <c r="A95" s="9">
        <v>1180000180</v>
      </c>
      <c r="B95" s="10" t="s">
        <v>99</v>
      </c>
      <c r="C95" s="10" t="s">
        <v>100</v>
      </c>
      <c r="D95" s="11" t="s">
        <v>162</v>
      </c>
      <c r="F95" s="10">
        <v>2</v>
      </c>
    </row>
    <row r="96" spans="1:6" x14ac:dyDescent="0.5">
      <c r="A96" s="9">
        <v>1180000170</v>
      </c>
      <c r="B96" s="10" t="s">
        <v>99</v>
      </c>
      <c r="C96" s="10" t="s">
        <v>100</v>
      </c>
      <c r="D96" s="11" t="s">
        <v>162</v>
      </c>
      <c r="F96" s="10">
        <v>2</v>
      </c>
    </row>
    <row r="97" spans="1:6" x14ac:dyDescent="0.5">
      <c r="A97" s="9">
        <v>1111010142</v>
      </c>
      <c r="B97" s="10" t="s">
        <v>99</v>
      </c>
      <c r="C97" s="10" t="s">
        <v>100</v>
      </c>
      <c r="D97" s="11" t="s">
        <v>163</v>
      </c>
      <c r="E97" s="10" t="s">
        <v>102</v>
      </c>
      <c r="F97" s="10">
        <v>2</v>
      </c>
    </row>
    <row r="98" spans="1:6" x14ac:dyDescent="0.5">
      <c r="A98" s="9">
        <v>1112010142</v>
      </c>
      <c r="B98" s="10" t="s">
        <v>99</v>
      </c>
      <c r="C98" s="10" t="s">
        <v>100</v>
      </c>
      <c r="D98" s="11" t="s">
        <v>163</v>
      </c>
      <c r="E98" s="10" t="s">
        <v>103</v>
      </c>
      <c r="F98" s="10">
        <v>2</v>
      </c>
    </row>
    <row r="99" spans="1:6" x14ac:dyDescent="0.5">
      <c r="A99" s="9">
        <v>1111010143</v>
      </c>
      <c r="B99" s="10" t="s">
        <v>99</v>
      </c>
      <c r="C99" s="10" t="s">
        <v>100</v>
      </c>
      <c r="D99" s="11" t="s">
        <v>164</v>
      </c>
      <c r="E99" s="10" t="s">
        <v>102</v>
      </c>
      <c r="F99" s="10">
        <v>2</v>
      </c>
    </row>
    <row r="100" spans="1:6" x14ac:dyDescent="0.5">
      <c r="A100" s="9">
        <v>1112010143</v>
      </c>
      <c r="B100" s="10" t="s">
        <v>99</v>
      </c>
      <c r="C100" s="10" t="s">
        <v>100</v>
      </c>
      <c r="D100" s="11" t="s">
        <v>164</v>
      </c>
      <c r="E100" s="10" t="s">
        <v>103</v>
      </c>
      <c r="F100" s="10">
        <v>2</v>
      </c>
    </row>
    <row r="101" spans="1:6" x14ac:dyDescent="0.5">
      <c r="A101" s="9">
        <v>1111010141</v>
      </c>
      <c r="B101" s="10" t="s">
        <v>99</v>
      </c>
      <c r="C101" s="10" t="s">
        <v>100</v>
      </c>
      <c r="D101" s="11" t="s">
        <v>165</v>
      </c>
      <c r="E101" s="10" t="s">
        <v>102</v>
      </c>
      <c r="F101" s="10">
        <v>2</v>
      </c>
    </row>
    <row r="102" spans="1:6" x14ac:dyDescent="0.5">
      <c r="A102" s="9">
        <v>1112010141</v>
      </c>
      <c r="B102" s="10" t="s">
        <v>99</v>
      </c>
      <c r="C102" s="10" t="s">
        <v>100</v>
      </c>
      <c r="D102" s="11" t="s">
        <v>165</v>
      </c>
      <c r="E102" s="10" t="s">
        <v>103</v>
      </c>
      <c r="F102" s="10">
        <v>2</v>
      </c>
    </row>
    <row r="103" spans="1:6" x14ac:dyDescent="0.5">
      <c r="A103" s="9">
        <v>1111010153</v>
      </c>
      <c r="B103" s="10" t="s">
        <v>99</v>
      </c>
      <c r="C103" s="10" t="s">
        <v>100</v>
      </c>
      <c r="D103" s="11" t="s">
        <v>166</v>
      </c>
      <c r="E103" s="10" t="s">
        <v>102</v>
      </c>
      <c r="F103" s="10">
        <v>2</v>
      </c>
    </row>
    <row r="104" spans="1:6" x14ac:dyDescent="0.5">
      <c r="A104" s="9">
        <v>1112010153</v>
      </c>
      <c r="B104" s="10" t="s">
        <v>99</v>
      </c>
      <c r="C104" s="10" t="s">
        <v>100</v>
      </c>
      <c r="D104" s="11" t="s">
        <v>166</v>
      </c>
      <c r="E104" s="10" t="s">
        <v>103</v>
      </c>
      <c r="F104" s="10">
        <v>2</v>
      </c>
    </row>
    <row r="105" spans="1:6" x14ac:dyDescent="0.5">
      <c r="A105" s="9">
        <v>1110010155</v>
      </c>
      <c r="B105" s="10" t="s">
        <v>99</v>
      </c>
      <c r="C105" s="10" t="s">
        <v>100</v>
      </c>
      <c r="D105" s="11" t="s">
        <v>167</v>
      </c>
      <c r="F105" s="10">
        <v>2</v>
      </c>
    </row>
    <row r="106" spans="1:6" x14ac:dyDescent="0.5">
      <c r="A106" s="9">
        <v>1110010154</v>
      </c>
      <c r="B106" s="10" t="s">
        <v>99</v>
      </c>
      <c r="C106" s="10" t="s">
        <v>100</v>
      </c>
      <c r="D106" s="11" t="s">
        <v>167</v>
      </c>
      <c r="F106" s="10">
        <v>2</v>
      </c>
    </row>
  </sheetData>
  <sheetProtection algorithmName="SHA-512" hashValue="rqejGe7PdQqNzs25gGNJI9RRXxhR592h6YoU3zm8rarAx/QY9+/aAxWMrtV+PfpC6VyIP3F2UjHboIVW/wW1XQ==" saltValue="x0LnYTp4YSYluICXXHWrHA==" spinCount="100000" sheet="1" objects="1" scenarios="1"/>
  <phoneticPr fontId="2"/>
  <dataValidations count="1">
    <dataValidation allowBlank="1" showInputMessage="1" showErrorMessage="1" promptTitle="科目コード" prompt="該当科目の科目コードをコピーして認定単位シートに貼り付けてください。" sqref="A2:A1000" xr:uid="{84CEF47C-D4D0-44DD-8D32-85FADB7BE1C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B807-C407-4855-97F4-07B77556AAF2}">
  <sheetPr codeName="Sheet4"/>
  <dimension ref="A1:A70"/>
  <sheetViews>
    <sheetView workbookViewId="0"/>
  </sheetViews>
  <sheetFormatPr defaultRowHeight="18" x14ac:dyDescent="0.55000000000000004"/>
  <cols>
    <col min="1" max="1" width="46" bestFit="1" customWidth="1"/>
  </cols>
  <sheetData>
    <row r="1" spans="1:1" x14ac:dyDescent="0.55000000000000004">
      <c r="A1" t="s">
        <v>21</v>
      </c>
    </row>
    <row r="2" spans="1:1" x14ac:dyDescent="0.55000000000000004">
      <c r="A2" t="s">
        <v>22</v>
      </c>
    </row>
    <row r="3" spans="1:1" x14ac:dyDescent="0.55000000000000004">
      <c r="A3" t="s">
        <v>23</v>
      </c>
    </row>
    <row r="4" spans="1:1" x14ac:dyDescent="0.55000000000000004">
      <c r="A4" t="s">
        <v>24</v>
      </c>
    </row>
    <row r="5" spans="1:1" x14ac:dyDescent="0.55000000000000004">
      <c r="A5" t="s">
        <v>25</v>
      </c>
    </row>
    <row r="6" spans="1:1" x14ac:dyDescent="0.55000000000000004">
      <c r="A6" t="s">
        <v>26</v>
      </c>
    </row>
    <row r="7" spans="1:1" x14ac:dyDescent="0.55000000000000004">
      <c r="A7" t="s">
        <v>27</v>
      </c>
    </row>
    <row r="8" spans="1:1" x14ac:dyDescent="0.55000000000000004">
      <c r="A8" t="s">
        <v>28</v>
      </c>
    </row>
    <row r="9" spans="1:1" x14ac:dyDescent="0.55000000000000004">
      <c r="A9" t="s">
        <v>29</v>
      </c>
    </row>
    <row r="10" spans="1:1" x14ac:dyDescent="0.55000000000000004">
      <c r="A10" t="s">
        <v>30</v>
      </c>
    </row>
    <row r="11" spans="1:1" x14ac:dyDescent="0.55000000000000004">
      <c r="A11" t="s">
        <v>31</v>
      </c>
    </row>
    <row r="12" spans="1:1" x14ac:dyDescent="0.55000000000000004">
      <c r="A12" t="s">
        <v>32</v>
      </c>
    </row>
    <row r="13" spans="1:1" x14ac:dyDescent="0.55000000000000004">
      <c r="A13" t="s">
        <v>33</v>
      </c>
    </row>
    <row r="14" spans="1:1" x14ac:dyDescent="0.55000000000000004">
      <c r="A14" t="s">
        <v>34</v>
      </c>
    </row>
    <row r="15" spans="1:1" x14ac:dyDescent="0.55000000000000004">
      <c r="A15" t="s">
        <v>35</v>
      </c>
    </row>
    <row r="16" spans="1:1" x14ac:dyDescent="0.55000000000000004">
      <c r="A16" t="s">
        <v>36</v>
      </c>
    </row>
    <row r="17" spans="1:1" x14ac:dyDescent="0.55000000000000004">
      <c r="A17" t="s">
        <v>37</v>
      </c>
    </row>
    <row r="18" spans="1:1" x14ac:dyDescent="0.55000000000000004">
      <c r="A18" t="s">
        <v>38</v>
      </c>
    </row>
    <row r="19" spans="1:1" x14ac:dyDescent="0.55000000000000004">
      <c r="A19" t="s">
        <v>39</v>
      </c>
    </row>
    <row r="20" spans="1:1" x14ac:dyDescent="0.55000000000000004">
      <c r="A20" t="s">
        <v>40</v>
      </c>
    </row>
    <row r="21" spans="1:1" x14ac:dyDescent="0.55000000000000004">
      <c r="A21" t="s">
        <v>41</v>
      </c>
    </row>
    <row r="22" spans="1:1" x14ac:dyDescent="0.55000000000000004">
      <c r="A22" t="s">
        <v>42</v>
      </c>
    </row>
    <row r="23" spans="1:1" x14ac:dyDescent="0.55000000000000004">
      <c r="A23" t="s">
        <v>43</v>
      </c>
    </row>
    <row r="24" spans="1:1" x14ac:dyDescent="0.55000000000000004">
      <c r="A24" t="s">
        <v>44</v>
      </c>
    </row>
    <row r="25" spans="1:1" x14ac:dyDescent="0.55000000000000004">
      <c r="A25" t="s">
        <v>45</v>
      </c>
    </row>
    <row r="26" spans="1:1" x14ac:dyDescent="0.55000000000000004">
      <c r="A26" t="s">
        <v>46</v>
      </c>
    </row>
    <row r="27" spans="1:1" x14ac:dyDescent="0.55000000000000004">
      <c r="A27" t="s">
        <v>47</v>
      </c>
    </row>
    <row r="28" spans="1:1" x14ac:dyDescent="0.55000000000000004">
      <c r="A28" t="s">
        <v>48</v>
      </c>
    </row>
    <row r="29" spans="1:1" x14ac:dyDescent="0.55000000000000004">
      <c r="A29" t="s">
        <v>49</v>
      </c>
    </row>
    <row r="30" spans="1:1" x14ac:dyDescent="0.55000000000000004">
      <c r="A30" t="s">
        <v>50</v>
      </c>
    </row>
    <row r="31" spans="1:1" x14ac:dyDescent="0.55000000000000004">
      <c r="A31" t="s">
        <v>51</v>
      </c>
    </row>
    <row r="32" spans="1:1" x14ac:dyDescent="0.55000000000000004">
      <c r="A32" t="s">
        <v>52</v>
      </c>
    </row>
    <row r="33" spans="1:1" x14ac:dyDescent="0.55000000000000004">
      <c r="A33" t="s">
        <v>53</v>
      </c>
    </row>
    <row r="34" spans="1:1" x14ac:dyDescent="0.55000000000000004">
      <c r="A34" t="s">
        <v>54</v>
      </c>
    </row>
    <row r="35" spans="1:1" x14ac:dyDescent="0.55000000000000004">
      <c r="A35" t="s">
        <v>55</v>
      </c>
    </row>
    <row r="36" spans="1:1" x14ac:dyDescent="0.55000000000000004">
      <c r="A36" t="s">
        <v>56</v>
      </c>
    </row>
    <row r="37" spans="1:1" x14ac:dyDescent="0.55000000000000004">
      <c r="A37" t="s">
        <v>57</v>
      </c>
    </row>
    <row r="38" spans="1:1" x14ac:dyDescent="0.55000000000000004">
      <c r="A38" t="s">
        <v>58</v>
      </c>
    </row>
    <row r="39" spans="1:1" x14ac:dyDescent="0.55000000000000004">
      <c r="A39" t="s">
        <v>59</v>
      </c>
    </row>
    <row r="40" spans="1:1" x14ac:dyDescent="0.55000000000000004">
      <c r="A40" t="s">
        <v>60</v>
      </c>
    </row>
    <row r="41" spans="1:1" x14ac:dyDescent="0.55000000000000004">
      <c r="A41" t="s">
        <v>61</v>
      </c>
    </row>
    <row r="42" spans="1:1" x14ac:dyDescent="0.55000000000000004">
      <c r="A42" t="s">
        <v>62</v>
      </c>
    </row>
    <row r="43" spans="1:1" x14ac:dyDescent="0.55000000000000004">
      <c r="A43" t="s">
        <v>63</v>
      </c>
    </row>
    <row r="44" spans="1:1" x14ac:dyDescent="0.55000000000000004">
      <c r="A44" t="s">
        <v>64</v>
      </c>
    </row>
    <row r="45" spans="1:1" x14ac:dyDescent="0.55000000000000004">
      <c r="A45" t="s">
        <v>65</v>
      </c>
    </row>
    <row r="46" spans="1:1" x14ac:dyDescent="0.55000000000000004">
      <c r="A46" t="s">
        <v>66</v>
      </c>
    </row>
    <row r="47" spans="1:1" x14ac:dyDescent="0.55000000000000004">
      <c r="A47" t="s">
        <v>67</v>
      </c>
    </row>
    <row r="48" spans="1:1" x14ac:dyDescent="0.55000000000000004">
      <c r="A48" t="s">
        <v>68</v>
      </c>
    </row>
    <row r="49" spans="1:1" x14ac:dyDescent="0.55000000000000004">
      <c r="A49" t="s">
        <v>90</v>
      </c>
    </row>
    <row r="50" spans="1:1" x14ac:dyDescent="0.55000000000000004">
      <c r="A50" t="s">
        <v>93</v>
      </c>
    </row>
    <row r="51" spans="1:1" x14ac:dyDescent="0.55000000000000004">
      <c r="A51" t="s">
        <v>69</v>
      </c>
    </row>
    <row r="52" spans="1:1" x14ac:dyDescent="0.55000000000000004">
      <c r="A52" t="s">
        <v>95</v>
      </c>
    </row>
    <row r="53" spans="1:1" x14ac:dyDescent="0.55000000000000004">
      <c r="A53" t="s">
        <v>70</v>
      </c>
    </row>
    <row r="54" spans="1:1" x14ac:dyDescent="0.55000000000000004">
      <c r="A54" t="s">
        <v>71</v>
      </c>
    </row>
    <row r="55" spans="1:1" x14ac:dyDescent="0.55000000000000004">
      <c r="A55" t="s">
        <v>94</v>
      </c>
    </row>
    <row r="56" spans="1:1" x14ac:dyDescent="0.55000000000000004">
      <c r="A56" t="s">
        <v>72</v>
      </c>
    </row>
    <row r="57" spans="1:1" x14ac:dyDescent="0.55000000000000004">
      <c r="A57" t="s">
        <v>73</v>
      </c>
    </row>
    <row r="58" spans="1:1" x14ac:dyDescent="0.55000000000000004">
      <c r="A58" t="s">
        <v>74</v>
      </c>
    </row>
    <row r="59" spans="1:1" x14ac:dyDescent="0.55000000000000004">
      <c r="A59" t="s">
        <v>75</v>
      </c>
    </row>
    <row r="60" spans="1:1" x14ac:dyDescent="0.55000000000000004">
      <c r="A60" t="s">
        <v>76</v>
      </c>
    </row>
    <row r="61" spans="1:1" x14ac:dyDescent="0.55000000000000004">
      <c r="A61" t="s">
        <v>77</v>
      </c>
    </row>
    <row r="62" spans="1:1" x14ac:dyDescent="0.55000000000000004">
      <c r="A62" t="s">
        <v>78</v>
      </c>
    </row>
    <row r="63" spans="1:1" x14ac:dyDescent="0.55000000000000004">
      <c r="A63" t="s">
        <v>79</v>
      </c>
    </row>
    <row r="64" spans="1:1" x14ac:dyDescent="0.55000000000000004">
      <c r="A64" t="s">
        <v>80</v>
      </c>
    </row>
    <row r="65" spans="1:1" x14ac:dyDescent="0.55000000000000004">
      <c r="A65" t="s">
        <v>81</v>
      </c>
    </row>
    <row r="66" spans="1:1" x14ac:dyDescent="0.55000000000000004">
      <c r="A66" t="s">
        <v>82</v>
      </c>
    </row>
    <row r="67" spans="1:1" x14ac:dyDescent="0.55000000000000004">
      <c r="A67" t="s">
        <v>83</v>
      </c>
    </row>
    <row r="68" spans="1:1" x14ac:dyDescent="0.55000000000000004">
      <c r="A68" t="s">
        <v>84</v>
      </c>
    </row>
    <row r="69" spans="1:1" x14ac:dyDescent="0.55000000000000004">
      <c r="A69" t="s">
        <v>85</v>
      </c>
    </row>
    <row r="70" spans="1:1" x14ac:dyDescent="0.55000000000000004">
      <c r="A70" t="s">
        <v>86</v>
      </c>
    </row>
  </sheetData>
  <sheetProtection algorithmName="SHA-512" hashValue="Xz7MgeKGul4XJm5KPFsUu9PmS3qnf+3rjB79BeJOvlpc1Gu4dmuL/5K6sabOe+6f4xEmny/A8ydKUSOl7eh9TQ==" saltValue="6hT5lg5mkNSrtgQMF7SR9g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申請情報</vt:lpstr>
      <vt:lpstr>認定単位</vt:lpstr>
      <vt:lpstr>認定科目</vt:lpstr>
      <vt:lpstr>希望資格</vt:lpstr>
      <vt:lpstr>認定単位!Print_Titles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 力</dc:creator>
  <cp:lastModifiedBy>鈴木 美紀</cp:lastModifiedBy>
  <cp:lastPrinted>2024-04-23T08:07:35Z</cp:lastPrinted>
  <dcterms:created xsi:type="dcterms:W3CDTF">2015-06-05T18:17:20Z</dcterms:created>
  <dcterms:modified xsi:type="dcterms:W3CDTF">2026-03-17T00:02:47Z</dcterms:modified>
</cp:coreProperties>
</file>